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awford\Documents\Neighbourhood Plan\Housing Working Group\Rural Services Network\"/>
    </mc:Choice>
  </mc:AlternateContent>
  <workbookProtection workbookPassword="CE46" lockStructure="1"/>
  <bookViews>
    <workbookView xWindow="-90" yWindow="870" windowWidth="23895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R4" i="3" l="1"/>
  <c r="S4" i="3"/>
  <c r="T4" i="3"/>
  <c r="U4" i="3"/>
  <c r="V4" i="3"/>
  <c r="W4" i="3"/>
  <c r="X4" i="3"/>
  <c r="I4" i="3"/>
  <c r="N4" i="3"/>
  <c r="O4" i="3"/>
  <c r="P4" i="3"/>
  <c r="Q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U8" i="3" l="1"/>
  <c r="V8" i="3"/>
  <c r="R8" i="3"/>
  <c r="W8" i="3"/>
  <c r="S8" i="3"/>
  <c r="X8" i="3"/>
  <c r="T8" i="3"/>
  <c r="X7" i="3"/>
  <c r="V7" i="3"/>
  <c r="T7" i="3"/>
  <c r="R7" i="3"/>
  <c r="W7" i="3"/>
  <c r="U7" i="3"/>
  <c r="S7" i="3"/>
  <c r="O7" i="3"/>
  <c r="P7" i="3"/>
  <c r="Q7" i="3"/>
  <c r="M7" i="3"/>
  <c r="N7" i="3"/>
  <c r="O8" i="3"/>
  <c r="P8" i="3"/>
  <c r="Q8" i="3"/>
  <c r="M8" i="3"/>
  <c r="N8" i="3"/>
  <c r="L5" i="3"/>
  <c r="X5" i="3" s="1"/>
  <c r="V5" i="3" l="1"/>
  <c r="W5" i="3"/>
  <c r="T5" i="3"/>
  <c r="U5" i="3"/>
  <c r="R5" i="3"/>
  <c r="S5" i="3"/>
  <c r="M5" i="3"/>
  <c r="N5" i="3"/>
  <c r="O5" i="3"/>
  <c r="P5" i="3"/>
  <c r="Q5" i="3"/>
</calcChain>
</file>

<file path=xl/sharedStrings.xml><?xml version="1.0" encoding="utf-8"?>
<sst xmlns="http://schemas.openxmlformats.org/spreadsheetml/2006/main" count="13434" uniqueCount="478">
  <si>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</si>
  <si>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</si>
  <si>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</si>
  <si>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</si>
  <si>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</si>
  <si>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</si>
  <si>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</si>
  <si>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</si>
  <si>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</si>
  <si>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</si>
  <si>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</si>
  <si>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</si>
  <si>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</si>
  <si>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</si>
  <si>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</si>
  <si>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</si>
  <si>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</si>
  <si>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</si>
  <si>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</si>
  <si>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</si>
  <si>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</si>
  <si>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</si>
  <si>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</si>
  <si>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</si>
  <si>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</si>
  <si>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</si>
  <si>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</si>
  <si>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</si>
  <si>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</si>
  <si>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</si>
  <si>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</si>
  <si>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</si>
  <si>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</si>
  <si>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</si>
  <si>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</si>
  <si>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</si>
  <si>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</si>
  <si>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</si>
  <si>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</si>
  <si>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</si>
  <si>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</si>
  <si>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</si>
  <si>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</si>
  <si>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</si>
  <si>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</si>
  <si>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</si>
  <si>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</si>
  <si>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</si>
  <si>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</si>
  <si>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</si>
  <si>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</si>
  <si>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</si>
  <si>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</si>
  <si>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</si>
  <si>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</si>
  <si>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</si>
  <si>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</si>
  <si>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</si>
  <si>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</si>
  <si>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</si>
  <si>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</si>
  <si>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</si>
  <si>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</si>
  <si>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</si>
  <si>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</si>
  <si>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</si>
  <si>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</si>
  <si>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</si>
  <si>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</si>
  <si>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</si>
  <si>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</si>
  <si>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</si>
  <si>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</si>
  <si>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</si>
  <si>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</si>
  <si>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</si>
  <si>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</si>
  <si>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</si>
  <si>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</si>
  <si>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</si>
  <si>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</si>
  <si>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</si>
  <si>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</si>
  <si>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</si>
  <si>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</si>
  <si>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</si>
  <si>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</si>
  <si>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</si>
  <si>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</si>
  <si>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</si>
  <si>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</si>
  <si>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</si>
  <si>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</si>
  <si>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</si>
  <si>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</si>
  <si>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</si>
  <si>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</si>
  <si>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</si>
  <si>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</si>
  <si>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</si>
  <si>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</si>
  <si>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</si>
  <si>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</si>
  <si>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</si>
  <si>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</si>
  <si>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</si>
  <si>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</si>
  <si>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</si>
  <si>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</si>
  <si>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</si>
  <si>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</si>
  <si>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</si>
  <si>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</si>
  <si>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</si>
  <si>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</si>
  <si>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</si>
  <si>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</si>
  <si>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</si>
  <si>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</si>
  <si>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</si>
  <si>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</si>
  <si>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</si>
  <si>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</si>
  <si>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</si>
  <si>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</si>
  <si>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</si>
  <si>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</si>
  <si>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</si>
  <si>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Do you require Parish or Ward Level information:</t>
  </si>
  <si>
    <t>Predominantly Rural</t>
  </si>
  <si>
    <t>Significant Rural</t>
  </si>
  <si>
    <t>Predominantly Urban</t>
  </si>
  <si>
    <t>Non-metropolitan district (two-tier)</t>
  </si>
  <si>
    <t>County</t>
  </si>
  <si>
    <t>King's Lynn and West Norfolk</t>
  </si>
  <si>
    <t>2011 census ks402ew - tenure</t>
  </si>
  <si>
    <t>All households</t>
  </si>
  <si>
    <t>Owned</t>
  </si>
  <si>
    <t>Owned: Owned outright</t>
  </si>
  <si>
    <t>Owned: Owned with a mortgage or loan</t>
  </si>
  <si>
    <t>Shared ownership (part owned and part rented)</t>
  </si>
  <si>
    <t>Social rented</t>
  </si>
  <si>
    <t>Social rented: Rented from council (Local Authority)</t>
  </si>
  <si>
    <t>Social rented: Other</t>
  </si>
  <si>
    <t>Private rented</t>
  </si>
  <si>
    <t>Private rented: Private landlord or letting agency</t>
  </si>
  <si>
    <t>Private rented: Other</t>
  </si>
  <si>
    <t>Living rent free</t>
  </si>
  <si>
    <t>Leigh</t>
  </si>
  <si>
    <t>Abbotsbury</t>
  </si>
  <si>
    <t>E04003492</t>
  </si>
  <si>
    <t>Allington</t>
  </si>
  <si>
    <t>E04003493</t>
  </si>
  <si>
    <t>Dorset</t>
  </si>
  <si>
    <t>Alton Pancras</t>
  </si>
  <si>
    <t>E04003494</t>
  </si>
  <si>
    <t>Askerswell</t>
  </si>
  <si>
    <t>E04003495</t>
  </si>
  <si>
    <t>Athelhampton</t>
  </si>
  <si>
    <t>E04003496</t>
  </si>
  <si>
    <t>Batcombe</t>
  </si>
  <si>
    <t>E04003497</t>
  </si>
  <si>
    <t>Beaminster</t>
  </si>
  <si>
    <t>E04003498</t>
  </si>
  <si>
    <t>E05003737</t>
  </si>
  <si>
    <t>Beer Hackett</t>
  </si>
  <si>
    <t>E04003499</t>
  </si>
  <si>
    <t>Bettiscombe</t>
  </si>
  <si>
    <t>E04003500</t>
  </si>
  <si>
    <t>Bincombe</t>
  </si>
  <si>
    <t>E04003501</t>
  </si>
  <si>
    <t>Bishop's Caundle</t>
  </si>
  <si>
    <t>E04003502</t>
  </si>
  <si>
    <t>Bothenhampton</t>
  </si>
  <si>
    <t>E04003503</t>
  </si>
  <si>
    <t>Bradford Abbas</t>
  </si>
  <si>
    <t>E04003504</t>
  </si>
  <si>
    <t>E05003738</t>
  </si>
  <si>
    <t>Bradford Peverell</t>
  </si>
  <si>
    <t>E04003505</t>
  </si>
  <si>
    <t>Bradpole</t>
  </si>
  <si>
    <t>E04003506</t>
  </si>
  <si>
    <t>E05003739</t>
  </si>
  <si>
    <t>Bridport</t>
  </si>
  <si>
    <t>E04003507</t>
  </si>
  <si>
    <t>Bridport North</t>
  </si>
  <si>
    <t>E05003740</t>
  </si>
  <si>
    <t>Bridport South and Bothenhampton</t>
  </si>
  <si>
    <t>E05003741</t>
  </si>
  <si>
    <t>Broadmayne</t>
  </si>
  <si>
    <t>E04003508</t>
  </si>
  <si>
    <t>E05003742</t>
  </si>
  <si>
    <t>Broadwindsor</t>
  </si>
  <si>
    <t>E04003509</t>
  </si>
  <si>
    <t>E05003743</t>
  </si>
  <si>
    <t>Buckland Newton</t>
  </si>
  <si>
    <t>E04003510</t>
  </si>
  <si>
    <t>Burleston</t>
  </si>
  <si>
    <t>E04003511</t>
  </si>
  <si>
    <t>Burstock</t>
  </si>
  <si>
    <t>E04003512</t>
  </si>
  <si>
    <t>Burton Bradstock</t>
  </si>
  <si>
    <t>E04003513</t>
  </si>
  <si>
    <t>E05003744</t>
  </si>
  <si>
    <t>Cam Vale</t>
  </si>
  <si>
    <t>E05003745</t>
  </si>
  <si>
    <t>Castleton</t>
  </si>
  <si>
    <t>E04003514</t>
  </si>
  <si>
    <t>Catherston Leweston</t>
  </si>
  <si>
    <t>E04003515</t>
  </si>
  <si>
    <t>Cattistock</t>
  </si>
  <si>
    <t>E04003516</t>
  </si>
  <si>
    <t>Caundle Marsh</t>
  </si>
  <si>
    <t>E04003517</t>
  </si>
  <si>
    <t>Cerne Abbas</t>
  </si>
  <si>
    <t>E04003518</t>
  </si>
  <si>
    <t>Charminster</t>
  </si>
  <si>
    <t>E04003519</t>
  </si>
  <si>
    <t>Charminster and Cerne Valley</t>
  </si>
  <si>
    <t>E05003746</t>
  </si>
  <si>
    <t>Charmouth</t>
  </si>
  <si>
    <t>E04003520</t>
  </si>
  <si>
    <t>E05003747</t>
  </si>
  <si>
    <t>Chedington</t>
  </si>
  <si>
    <t>E04003521</t>
  </si>
  <si>
    <t>Cheselbourne</t>
  </si>
  <si>
    <t>E04003522</t>
  </si>
  <si>
    <t>Chesil Bank</t>
  </si>
  <si>
    <t>E05003748</t>
  </si>
  <si>
    <t>Chetnole</t>
  </si>
  <si>
    <t>E04003523</t>
  </si>
  <si>
    <t>Chickerell</t>
  </si>
  <si>
    <t>E04003524</t>
  </si>
  <si>
    <t>E05003749</t>
  </si>
  <si>
    <t>Chideock</t>
  </si>
  <si>
    <t>E04003525</t>
  </si>
  <si>
    <t>Chideock and Symondsbury</t>
  </si>
  <si>
    <t>E05003750</t>
  </si>
  <si>
    <t>Chilcombe</t>
  </si>
  <si>
    <t>E04003526</t>
  </si>
  <si>
    <t>Chilfrome</t>
  </si>
  <si>
    <t>E04003527</t>
  </si>
  <si>
    <t>Clifton Maybank</t>
  </si>
  <si>
    <t>E04003528</t>
  </si>
  <si>
    <t>Compton Valence</t>
  </si>
  <si>
    <t>E04003529</t>
  </si>
  <si>
    <t>Corscombe</t>
  </si>
  <si>
    <t>E04003530</t>
  </si>
  <si>
    <t>Crossways</t>
  </si>
  <si>
    <t>E04003531</t>
  </si>
  <si>
    <t>Dewlish</t>
  </si>
  <si>
    <t>E04003532</t>
  </si>
  <si>
    <t>Dorchester</t>
  </si>
  <si>
    <t>E04003533</t>
  </si>
  <si>
    <t>Dorchester East</t>
  </si>
  <si>
    <t>E05003751</t>
  </si>
  <si>
    <t>Dorchester North</t>
  </si>
  <si>
    <t>E05003752</t>
  </si>
  <si>
    <t>Dorchester South</t>
  </si>
  <si>
    <t>E05003753</t>
  </si>
  <si>
    <t>Dorchester West</t>
  </si>
  <si>
    <t>E05003754</t>
  </si>
  <si>
    <t>E10000009</t>
  </si>
  <si>
    <t>East Chelborough</t>
  </si>
  <si>
    <t>E04003534</t>
  </si>
  <si>
    <t>Evershot</t>
  </si>
  <si>
    <t>E04003535</t>
  </si>
  <si>
    <t>Fleet</t>
  </si>
  <si>
    <t>E04003536</t>
  </si>
  <si>
    <t>Folke</t>
  </si>
  <si>
    <t>E04003537</t>
  </si>
  <si>
    <t>Frampton</t>
  </si>
  <si>
    <t>E04003538</t>
  </si>
  <si>
    <t>Frome St. Quintin</t>
  </si>
  <si>
    <t>E04003539</t>
  </si>
  <si>
    <t>Frome Valley</t>
  </si>
  <si>
    <t>E05003755</t>
  </si>
  <si>
    <t>Frome Vauchurch</t>
  </si>
  <si>
    <t>E04003540</t>
  </si>
  <si>
    <t>Goathill</t>
  </si>
  <si>
    <t>E04003541</t>
  </si>
  <si>
    <t>Godmanstone</t>
  </si>
  <si>
    <t>E04003542</t>
  </si>
  <si>
    <t>Halstock</t>
  </si>
  <si>
    <t>E04003543</t>
  </si>
  <si>
    <t>E05003756</t>
  </si>
  <si>
    <t>Haydon</t>
  </si>
  <si>
    <t>E04003544</t>
  </si>
  <si>
    <t>Hermitage</t>
  </si>
  <si>
    <t>E04003545</t>
  </si>
  <si>
    <t>Hilfield</t>
  </si>
  <si>
    <t>E04003546</t>
  </si>
  <si>
    <t>Holnest</t>
  </si>
  <si>
    <t>E04003547</t>
  </si>
  <si>
    <t>Holwell</t>
  </si>
  <si>
    <t>E04003548</t>
  </si>
  <si>
    <t>Hooke</t>
  </si>
  <si>
    <t>E04003549</t>
  </si>
  <si>
    <t>Kingston Russell</t>
  </si>
  <si>
    <t>E04003550</t>
  </si>
  <si>
    <t>Langton Herring</t>
  </si>
  <si>
    <t>E04003551</t>
  </si>
  <si>
    <t>E04003552</t>
  </si>
  <si>
    <t>Leweston</t>
  </si>
  <si>
    <t>E04003553</t>
  </si>
  <si>
    <t>Lillington</t>
  </si>
  <si>
    <t>E04003554</t>
  </si>
  <si>
    <t>Littlebredy</t>
  </si>
  <si>
    <t>E04003555</t>
  </si>
  <si>
    <t>Litton Cheney</t>
  </si>
  <si>
    <t>E04003556</t>
  </si>
  <si>
    <t>Loders</t>
  </si>
  <si>
    <t>E04003557</t>
  </si>
  <si>
    <t>E05003757</t>
  </si>
  <si>
    <t>Long Bredy</t>
  </si>
  <si>
    <t>E04003558</t>
  </si>
  <si>
    <t>Longburton</t>
  </si>
  <si>
    <t>E04003559</t>
  </si>
  <si>
    <t>Lyme Regis</t>
  </si>
  <si>
    <t>E04003560</t>
  </si>
  <si>
    <t>E05003758</t>
  </si>
  <si>
    <t>Maiden Newton</t>
  </si>
  <si>
    <t>E04003561</t>
  </si>
  <si>
    <t>E05003759</t>
  </si>
  <si>
    <t>Mapperton</t>
  </si>
  <si>
    <t>E04003562</t>
  </si>
  <si>
    <t>Marshwood</t>
  </si>
  <si>
    <t>E04003563</t>
  </si>
  <si>
    <t>Marshwood Vale</t>
  </si>
  <si>
    <t>E05003760</t>
  </si>
  <si>
    <t>Melbury Bubb</t>
  </si>
  <si>
    <t>E04003564</t>
  </si>
  <si>
    <t>Melbury Osmond</t>
  </si>
  <si>
    <t>E04003565</t>
  </si>
  <si>
    <t>Melbury Sampford</t>
  </si>
  <si>
    <t>E04003566</t>
  </si>
  <si>
    <t>Melcombe Horsey</t>
  </si>
  <si>
    <t>E04003567</t>
  </si>
  <si>
    <t>Minterne Magna</t>
  </si>
  <si>
    <t>E04003568</t>
  </si>
  <si>
    <t>Mosterton</t>
  </si>
  <si>
    <t>E04003569</t>
  </si>
  <si>
    <t>Nether Cerne</t>
  </si>
  <si>
    <t>E04003571</t>
  </si>
  <si>
    <t>Nether Compton</t>
  </si>
  <si>
    <t>E04003572</t>
  </si>
  <si>
    <t>Netherbury</t>
  </si>
  <si>
    <t>E04003570</t>
  </si>
  <si>
    <t>E05003761</t>
  </si>
  <si>
    <t>North Poorton</t>
  </si>
  <si>
    <t>E04003573</t>
  </si>
  <si>
    <t>North Wootton</t>
  </si>
  <si>
    <t>E04003574</t>
  </si>
  <si>
    <t>Oborne</t>
  </si>
  <si>
    <t>E04003575</t>
  </si>
  <si>
    <t>Osmington</t>
  </si>
  <si>
    <t>E04003576</t>
  </si>
  <si>
    <t>Over Compton</t>
  </si>
  <si>
    <t>E04003577</t>
  </si>
  <si>
    <t>Owermoigne</t>
  </si>
  <si>
    <t>E04003578</t>
  </si>
  <si>
    <t>E05003762</t>
  </si>
  <si>
    <t>Piddle Valley</t>
  </si>
  <si>
    <t>E05003763</t>
  </si>
  <si>
    <t>Piddlehinton</t>
  </si>
  <si>
    <t>E04003579</t>
  </si>
  <si>
    <t>Piddletrenthide</t>
  </si>
  <si>
    <t>E04003580</t>
  </si>
  <si>
    <t>Pilsdon</t>
  </si>
  <si>
    <t>E04003581</t>
  </si>
  <si>
    <t>Portesham</t>
  </si>
  <si>
    <t>E04003582</t>
  </si>
  <si>
    <t>Powerstock</t>
  </si>
  <si>
    <t>E04003583</t>
  </si>
  <si>
    <t>Poxwell</t>
  </si>
  <si>
    <t>E04003584</t>
  </si>
  <si>
    <t>Poyntington</t>
  </si>
  <si>
    <t>E04003585</t>
  </si>
  <si>
    <t>Puddletown</t>
  </si>
  <si>
    <t>E04003586</t>
  </si>
  <si>
    <t>E05003764</t>
  </si>
  <si>
    <t>Puncknowle</t>
  </si>
  <si>
    <t>E04003587</t>
  </si>
  <si>
    <t>Purse Caundle</t>
  </si>
  <si>
    <t>E04003588</t>
  </si>
  <si>
    <t>Queen Thorne</t>
  </si>
  <si>
    <t>E05003765</t>
  </si>
  <si>
    <t>Rampisham</t>
  </si>
  <si>
    <t>E04003589</t>
  </si>
  <si>
    <t>Ryme Intrinseca</t>
  </si>
  <si>
    <t>E04003590</t>
  </si>
  <si>
    <t>Sandford Orcas</t>
  </si>
  <si>
    <t>E04003591</t>
  </si>
  <si>
    <t>Seaborough</t>
  </si>
  <si>
    <t>E04003592</t>
  </si>
  <si>
    <t>Sherborne</t>
  </si>
  <si>
    <t>E04003593</t>
  </si>
  <si>
    <t>Sherborne East</t>
  </si>
  <si>
    <t>E05003766</t>
  </si>
  <si>
    <t>Sherborne West</t>
  </si>
  <si>
    <t>E05003767</t>
  </si>
  <si>
    <t>Shipton Gorge</t>
  </si>
  <si>
    <t>E04003594</t>
  </si>
  <si>
    <t>South Perrott</t>
  </si>
  <si>
    <t>E04003595</t>
  </si>
  <si>
    <t>Stanton St. Gabriel</t>
  </si>
  <si>
    <t>E04003596</t>
  </si>
  <si>
    <t>Stinsford</t>
  </si>
  <si>
    <t>E04003597</t>
  </si>
  <si>
    <t>Stockwood</t>
  </si>
  <si>
    <t>E04003598</t>
  </si>
  <si>
    <t>Stoke Abbott</t>
  </si>
  <si>
    <t>E04003599</t>
  </si>
  <si>
    <t>Stratton</t>
  </si>
  <si>
    <t>E04003600</t>
  </si>
  <si>
    <t>Swyre</t>
  </si>
  <si>
    <t>E04003601</t>
  </si>
  <si>
    <t>Sydling St. Nicholas</t>
  </si>
  <si>
    <t>E04003602</t>
  </si>
  <si>
    <t>Symondsbury</t>
  </si>
  <si>
    <t>E04003603</t>
  </si>
  <si>
    <t>Thorncombe</t>
  </si>
  <si>
    <t>E04003604</t>
  </si>
  <si>
    <t>Thornford</t>
  </si>
  <si>
    <t>E04003605</t>
  </si>
  <si>
    <t>Tincleton</t>
  </si>
  <si>
    <t>E04003606</t>
  </si>
  <si>
    <t>Toller Fratrum</t>
  </si>
  <si>
    <t>E04003607</t>
  </si>
  <si>
    <t>Toller Porcorum</t>
  </si>
  <si>
    <t>E04003608</t>
  </si>
  <si>
    <t>Tolpuddle</t>
  </si>
  <si>
    <t>E04003609</t>
  </si>
  <si>
    <t>Trent</t>
  </si>
  <si>
    <t>E04003610</t>
  </si>
  <si>
    <t>Up Cerne</t>
  </si>
  <si>
    <t>E04003611</t>
  </si>
  <si>
    <t>Warmwell</t>
  </si>
  <si>
    <t>E04003612</t>
  </si>
  <si>
    <t>West Chelborough</t>
  </si>
  <si>
    <t>E04003613</t>
  </si>
  <si>
    <t>West Compton</t>
  </si>
  <si>
    <t>E04003614</t>
  </si>
  <si>
    <t>E07000052</t>
  </si>
  <si>
    <t>West Knighton</t>
  </si>
  <si>
    <t>E04003615</t>
  </si>
  <si>
    <t>West Stafford</t>
  </si>
  <si>
    <t>E04003616</t>
  </si>
  <si>
    <t>Whitchurch Canonicorum</t>
  </si>
  <si>
    <t>E04003618</t>
  </si>
  <si>
    <t>Whitcombe</t>
  </si>
  <si>
    <t>E04003617</t>
  </si>
  <si>
    <t>Winterborne Came</t>
  </si>
  <si>
    <t>E04003619</t>
  </si>
  <si>
    <t>Winterborne Herringston</t>
  </si>
  <si>
    <t>E04003620</t>
  </si>
  <si>
    <t>Winterborne Monkton</t>
  </si>
  <si>
    <t>E04003621</t>
  </si>
  <si>
    <t>Winterborne St Martin</t>
  </si>
  <si>
    <t>E05003768</t>
  </si>
  <si>
    <t>Winterborne St. Martin</t>
  </si>
  <si>
    <t>E04003622</t>
  </si>
  <si>
    <t>Winterbourne Abbas</t>
  </si>
  <si>
    <t>E04003623</t>
  </si>
  <si>
    <t>Winterbourne Steepleton</t>
  </si>
  <si>
    <t>E04003624</t>
  </si>
  <si>
    <t>Woodsford</t>
  </si>
  <si>
    <t>E04003625</t>
  </si>
  <si>
    <t>Wootton Fitzpaine</t>
  </si>
  <si>
    <t>E04003626</t>
  </si>
  <si>
    <t>Wraxall</t>
  </si>
  <si>
    <t>E04003627</t>
  </si>
  <si>
    <t>Wynford Eagle</t>
  </si>
  <si>
    <t>E04003628</t>
  </si>
  <si>
    <t>Yetminster</t>
  </si>
  <si>
    <t>E04003629</t>
  </si>
  <si>
    <t>E05003769</t>
  </si>
  <si>
    <t>Percentage of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</si>
</sst>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ks402ew - tenure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Owned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70.8</c:v>
                </c:pt>
                <c:pt idx="2">
                  <c:v>72</c:v>
                </c:pt>
                <c:pt idx="3">
                  <c:v>69.400000000000006</c:v>
                </c:pt>
                <c:pt idx="5">
                  <c:v>71.235922330097083</c:v>
                </c:pt>
                <c:pt idx="6">
                  <c:v>70.221818181818179</c:v>
                </c:pt>
                <c:pt idx="7">
                  <c:v>61.229166666666679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Owned: Owned outright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43.4</c:v>
                </c:pt>
                <c:pt idx="2">
                  <c:v>43</c:v>
                </c:pt>
                <c:pt idx="3">
                  <c:v>44.1</c:v>
                </c:pt>
                <c:pt idx="5">
                  <c:v>38.067961165048551</c:v>
                </c:pt>
                <c:pt idx="6">
                  <c:v>34.752727272727277</c:v>
                </c:pt>
                <c:pt idx="7">
                  <c:v>28.324404761904763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Owned: Owned with a mortgage or loan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27.4</c:v>
                </c:pt>
                <c:pt idx="2">
                  <c:v>29.1</c:v>
                </c:pt>
                <c:pt idx="3">
                  <c:v>25.4</c:v>
                </c:pt>
                <c:pt idx="5">
                  <c:v>33.172815533980582</c:v>
                </c:pt>
                <c:pt idx="6">
                  <c:v>35.469090909090909</c:v>
                </c:pt>
                <c:pt idx="7">
                  <c:v>32.904761904761905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Shared ownership (part owned and part rented)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1.5</c:v>
                </c:pt>
                <c:pt idx="2">
                  <c:v>0.7</c:v>
                </c:pt>
                <c:pt idx="3">
                  <c:v>0.8</c:v>
                </c:pt>
                <c:pt idx="5">
                  <c:v>0.74757281553398036</c:v>
                </c:pt>
                <c:pt idx="6">
                  <c:v>0.71636363636363642</c:v>
                </c:pt>
                <c:pt idx="7">
                  <c:v>0.81607142857142856</c:v>
                </c:pt>
              </c:numCache>
            </c:numRef>
          </c:val>
        </c:ser>
        <c:ser>
          <c:idx val="0"/>
          <c:order val="4"/>
          <c:tx>
            <c:strRef>
              <c:f>Sheet3!$R$4</c:f>
              <c:strCache>
                <c:ptCount val="1"/>
                <c:pt idx="0">
                  <c:v>Social rented</c:v>
                </c:pt>
              </c:strCache>
            </c:strRef>
          </c:tx>
          <c:invertIfNegative val="0"/>
          <c:val>
            <c:numRef>
              <c:f>Sheet3!$R$5:$R$12</c:f>
              <c:numCache>
                <c:formatCode>0.0</c:formatCode>
                <c:ptCount val="8"/>
                <c:pt idx="0">
                  <c:v>11.5</c:v>
                </c:pt>
                <c:pt idx="2">
                  <c:v>12.4</c:v>
                </c:pt>
                <c:pt idx="3">
                  <c:v>13.9</c:v>
                </c:pt>
                <c:pt idx="5">
                  <c:v>12.640776699029127</c:v>
                </c:pt>
                <c:pt idx="6">
                  <c:v>13.807272727272727</c:v>
                </c:pt>
                <c:pt idx="7">
                  <c:v>18.830952380952379</c:v>
                </c:pt>
              </c:numCache>
            </c:numRef>
          </c:val>
        </c:ser>
        <c:ser>
          <c:idx val="1"/>
          <c:order val="5"/>
          <c:tx>
            <c:strRef>
              <c:f>Sheet3!$S$4</c:f>
              <c:strCache>
                <c:ptCount val="1"/>
                <c:pt idx="0">
                  <c:v>Social rented: Rented from council (Local Authority)</c:v>
                </c:pt>
              </c:strCache>
            </c:strRef>
          </c:tx>
          <c:invertIfNegative val="0"/>
          <c:val>
            <c:numRef>
              <c:f>Sheet3!$S$5:$S$12</c:f>
              <c:numCache>
                <c:formatCode>0.0</c:formatCode>
                <c:ptCount val="8"/>
                <c:pt idx="0">
                  <c:v>2.1</c:v>
                </c:pt>
                <c:pt idx="2">
                  <c:v>1.6</c:v>
                </c:pt>
                <c:pt idx="3">
                  <c:v>0.8</c:v>
                </c:pt>
                <c:pt idx="5">
                  <c:v>4.7116504854368921</c:v>
                </c:pt>
                <c:pt idx="6">
                  <c:v>6.0072727272727278</c:v>
                </c:pt>
                <c:pt idx="7">
                  <c:v>10.720238095238095</c:v>
                </c:pt>
              </c:numCache>
            </c:numRef>
          </c:val>
        </c:ser>
        <c:ser>
          <c:idx val="2"/>
          <c:order val="6"/>
          <c:tx>
            <c:strRef>
              <c:f>Sheet3!$T$4</c:f>
              <c:strCache>
                <c:ptCount val="1"/>
                <c:pt idx="0">
                  <c:v>Social rented: Other</c:v>
                </c:pt>
              </c:strCache>
            </c:strRef>
          </c:tx>
          <c:invertIfNegative val="0"/>
          <c:val>
            <c:numRef>
              <c:f>Sheet3!$T$5:$T$12</c:f>
              <c:numCache>
                <c:formatCode>0.0</c:formatCode>
                <c:ptCount val="8"/>
                <c:pt idx="0">
                  <c:v>9.4</c:v>
                </c:pt>
                <c:pt idx="2">
                  <c:v>10.8</c:v>
                </c:pt>
                <c:pt idx="3">
                  <c:v>13</c:v>
                </c:pt>
                <c:pt idx="5">
                  <c:v>7.9233009708737843</c:v>
                </c:pt>
                <c:pt idx="6">
                  <c:v>7.8018181818181809</c:v>
                </c:pt>
                <c:pt idx="7">
                  <c:v>8.1107142857142858</c:v>
                </c:pt>
              </c:numCache>
            </c:numRef>
          </c:val>
        </c:ser>
        <c:ser>
          <c:idx val="3"/>
          <c:order val="7"/>
          <c:tx>
            <c:strRef>
              <c:f>Sheet3!$U$4</c:f>
              <c:strCache>
                <c:ptCount val="1"/>
                <c:pt idx="0">
                  <c:v>Private rented</c:v>
                </c:pt>
              </c:strCache>
            </c:strRef>
          </c:tx>
          <c:invertIfNegative val="0"/>
          <c:val>
            <c:numRef>
              <c:f>Sheet3!$U$5:$U$12</c:f>
              <c:numCache>
                <c:formatCode>0.0</c:formatCode>
                <c:ptCount val="8"/>
                <c:pt idx="0">
                  <c:v>15.3</c:v>
                </c:pt>
                <c:pt idx="2">
                  <c:v>13.3</c:v>
                </c:pt>
                <c:pt idx="3">
                  <c:v>13.7</c:v>
                </c:pt>
                <c:pt idx="5">
                  <c:v>13.698058252427183</c:v>
                </c:pt>
                <c:pt idx="6">
                  <c:v>13.978181818181817</c:v>
                </c:pt>
                <c:pt idx="7">
                  <c:v>17.899404761904762</c:v>
                </c:pt>
              </c:numCache>
            </c:numRef>
          </c:val>
        </c:ser>
        <c:ser>
          <c:idx val="9"/>
          <c:order val="8"/>
          <c:tx>
            <c:strRef>
              <c:f>Sheet3!$V$4</c:f>
              <c:strCache>
                <c:ptCount val="1"/>
                <c:pt idx="0">
                  <c:v>Private rented: Private landlord or letting agency</c:v>
                </c:pt>
              </c:strCache>
            </c:strRef>
          </c:tx>
          <c:invertIfNegative val="0"/>
          <c:val>
            <c:numRef>
              <c:f>Sheet3!$V$5:$V$12</c:f>
              <c:numCache>
                <c:formatCode>0.0</c:formatCode>
                <c:ptCount val="8"/>
                <c:pt idx="0">
                  <c:v>13.6</c:v>
                </c:pt>
                <c:pt idx="2">
                  <c:v>11.6</c:v>
                </c:pt>
                <c:pt idx="3">
                  <c:v>12.2</c:v>
                </c:pt>
                <c:pt idx="5">
                  <c:v>11.905825242718445</c:v>
                </c:pt>
                <c:pt idx="6">
                  <c:v>12.605454545454547</c:v>
                </c:pt>
                <c:pt idx="7">
                  <c:v>16.544642857142858</c:v>
                </c:pt>
              </c:numCache>
            </c:numRef>
          </c:val>
        </c:ser>
        <c:ser>
          <c:idx val="10"/>
          <c:order val="9"/>
          <c:tx>
            <c:strRef>
              <c:f>Sheet3!$W$4</c:f>
              <c:strCache>
                <c:ptCount val="1"/>
                <c:pt idx="0">
                  <c:v>Private rented: Other</c:v>
                </c:pt>
              </c:strCache>
            </c:strRef>
          </c:tx>
          <c:invertIfNegative val="0"/>
          <c:val>
            <c:numRef>
              <c:f>Sheet3!$W$5:$W$12</c:f>
              <c:numCache>
                <c:formatCode>0.0</c:formatCode>
                <c:ptCount val="8"/>
                <c:pt idx="0">
                  <c:v>1.8</c:v>
                </c:pt>
                <c:pt idx="2">
                  <c:v>1.8</c:v>
                </c:pt>
                <c:pt idx="3">
                  <c:v>1.5</c:v>
                </c:pt>
                <c:pt idx="5">
                  <c:v>1.7893203883495146</c:v>
                </c:pt>
                <c:pt idx="6">
                  <c:v>1.3763636363636365</c:v>
                </c:pt>
                <c:pt idx="7">
                  <c:v>1.3499999999999999</c:v>
                </c:pt>
              </c:numCache>
            </c:numRef>
          </c:val>
        </c:ser>
        <c:ser>
          <c:idx val="8"/>
          <c:order val="10"/>
          <c:tx>
            <c:strRef>
              <c:f>Sheet3!$X$4</c:f>
              <c:strCache>
                <c:ptCount val="1"/>
                <c:pt idx="0">
                  <c:v>Living rent free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Allington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0.9</c:v>
                </c:pt>
                <c:pt idx="2">
                  <c:v>1.6</c:v>
                </c:pt>
                <c:pt idx="3">
                  <c:v>2.1</c:v>
                </c:pt>
                <c:pt idx="5">
                  <c:v>1.6844660194174763</c:v>
                </c:pt>
                <c:pt idx="6">
                  <c:v>1.2727272727272727</c:v>
                </c:pt>
                <c:pt idx="7">
                  <c:v>1.2285714285714284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970600"/>
        <c:axId val="217970992"/>
      </c:barChart>
      <c:catAx>
        <c:axId val="217970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970992"/>
        <c:crosses val="autoZero"/>
        <c:auto val="1"/>
        <c:lblAlgn val="ctr"/>
        <c:lblOffset val="100"/>
        <c:noMultiLvlLbl val="0"/>
      </c:catAx>
      <c:valAx>
        <c:axId val="217970992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households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17970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24</xdr:col>
      <xdr:colOff>1628774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workbookViewId="0">
      <selection sqref="A1:XFD1048576"/>
    </sheetView>
  </sheetViews>
  <sheetFormatPr defaultRowHeight="15" x14ac:dyDescent="0.25"/>
  <cols>
    <col min="2" max="2" width="46" bestFit="1" customWidth="1"/>
    <col min="3" max="4" width="27.7109375" bestFit="1" customWidth="1"/>
    <col min="5" max="5" width="10" bestFit="1" customWidth="1"/>
    <col min="6" max="6" width="16.140625" bestFit="1" customWidth="1"/>
    <col min="7" max="7" width="40.42578125" bestFit="1" customWidth="1"/>
    <col min="8" max="8" width="16.140625" bestFit="1" customWidth="1"/>
    <col min="9" max="10" width="47.28515625" bestFit="1" customWidth="1"/>
    <col min="11" max="11" width="42.140625" bestFit="1" customWidth="1"/>
    <col min="12" max="12" width="47.28515625" bestFit="1" customWidth="1"/>
    <col min="13" max="13" width="57.140625" bestFit="1" customWidth="1"/>
    <col min="14" max="14" width="46.28515625" bestFit="1" customWidth="1"/>
    <col min="15" max="15" width="47.140625" bestFit="1" customWidth="1"/>
    <col min="16" max="16" width="50.7109375" bestFit="1" customWidth="1"/>
    <col min="17" max="17" width="63.5703125" bestFit="1" customWidth="1"/>
    <col min="18" max="18" width="61.28515625" bestFit="1" customWidth="1"/>
    <col min="19" max="19" width="50.140625" bestFit="1" customWidth="1"/>
    <col min="98" max="98" width="27.7109375" bestFit="1" customWidth="1"/>
  </cols>
  <sheetData>
    <row r="1" spans="2:98" x14ac:dyDescent="0.25">
      <c r="CT1" t="s">
        <v>0</v>
      </c>
    </row>
    <row r="2" spans="2:98" x14ac:dyDescent="0.25">
      <c r="B2" t="s">
        <v>135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136</v>
      </c>
      <c r="H8" t="s">
        <v>137</v>
      </c>
      <c r="I8" t="s">
        <v>138</v>
      </c>
      <c r="J8" t="s">
        <v>139</v>
      </c>
      <c r="K8" t="s">
        <v>140</v>
      </c>
      <c r="L8" t="s">
        <v>141</v>
      </c>
      <c r="M8" t="s">
        <v>142</v>
      </c>
      <c r="N8" t="s">
        <v>143</v>
      </c>
      <c r="O8" t="s">
        <v>144</v>
      </c>
      <c r="P8" t="s">
        <v>145</v>
      </c>
      <c r="Q8" t="s">
        <v>146</v>
      </c>
      <c r="R8" t="s">
        <v>147</v>
      </c>
      <c r="CT8" t="s">
        <v>7</v>
      </c>
    </row>
    <row r="9" spans="2:98" x14ac:dyDescent="0.25">
      <c r="C9" t="s">
        <v>8</v>
      </c>
      <c r="D9" t="s">
        <v>149</v>
      </c>
      <c r="E9" t="s">
        <v>150</v>
      </c>
      <c r="F9" t="s">
        <v>11</v>
      </c>
      <c r="G9">
        <v>100</v>
      </c>
      <c r="H9">
        <v>39.299999999999997</v>
      </c>
      <c r="I9">
        <v>25.1</v>
      </c>
      <c r="J9">
        <v>14.2</v>
      </c>
      <c r="K9">
        <v>3.7</v>
      </c>
      <c r="L9">
        <v>16</v>
      </c>
      <c r="M9">
        <v>0.9</v>
      </c>
      <c r="N9">
        <v>15.1</v>
      </c>
      <c r="O9">
        <v>36.5</v>
      </c>
      <c r="P9">
        <v>32.4</v>
      </c>
      <c r="Q9">
        <v>4.0999999999999996</v>
      </c>
      <c r="R9">
        <v>4.5999999999999996</v>
      </c>
      <c r="CT9" t="s">
        <v>10</v>
      </c>
    </row>
    <row r="10" spans="2:98" x14ac:dyDescent="0.25">
      <c r="C10" t="s">
        <v>121</v>
      </c>
      <c r="D10" t="s">
        <v>151</v>
      </c>
      <c r="E10" t="s">
        <v>152</v>
      </c>
      <c r="F10" t="s">
        <v>11</v>
      </c>
      <c r="G10">
        <v>100</v>
      </c>
      <c r="H10">
        <v>70.8</v>
      </c>
      <c r="I10">
        <v>43.4</v>
      </c>
      <c r="J10">
        <v>27.4</v>
      </c>
      <c r="K10">
        <v>1.5</v>
      </c>
      <c r="L10">
        <v>11.5</v>
      </c>
      <c r="M10">
        <v>2.1</v>
      </c>
      <c r="N10">
        <v>9.4</v>
      </c>
      <c r="O10">
        <v>15.3</v>
      </c>
      <c r="P10">
        <v>13.6</v>
      </c>
      <c r="Q10">
        <v>1.8</v>
      </c>
      <c r="R10">
        <v>0.9</v>
      </c>
      <c r="CT10" t="s">
        <v>12</v>
      </c>
    </row>
    <row r="11" spans="2:98" x14ac:dyDescent="0.25">
      <c r="C11" t="s">
        <v>153</v>
      </c>
      <c r="D11" t="s">
        <v>154</v>
      </c>
      <c r="E11" t="s">
        <v>155</v>
      </c>
      <c r="F11" t="s">
        <v>11</v>
      </c>
      <c r="G11">
        <v>100</v>
      </c>
      <c r="H11">
        <v>67.599999999999994</v>
      </c>
      <c r="I11">
        <v>32.4</v>
      </c>
      <c r="J11">
        <v>35.200000000000003</v>
      </c>
      <c r="K11">
        <v>0</v>
      </c>
      <c r="L11">
        <v>7</v>
      </c>
      <c r="M11">
        <v>0</v>
      </c>
      <c r="N11">
        <v>7</v>
      </c>
      <c r="O11">
        <v>22.5</v>
      </c>
      <c r="P11">
        <v>18.3</v>
      </c>
      <c r="Q11">
        <v>4.2</v>
      </c>
      <c r="R11">
        <v>2.8</v>
      </c>
      <c r="CT11" t="s">
        <v>13</v>
      </c>
    </row>
    <row r="12" spans="2:98" x14ac:dyDescent="0.25">
      <c r="D12" t="s">
        <v>156</v>
      </c>
      <c r="E12" t="s">
        <v>157</v>
      </c>
      <c r="F12" t="s">
        <v>11</v>
      </c>
      <c r="G12">
        <v>100</v>
      </c>
      <c r="H12">
        <v>81.7</v>
      </c>
      <c r="I12">
        <v>54.9</v>
      </c>
      <c r="J12">
        <v>26.8</v>
      </c>
      <c r="K12">
        <v>1.4</v>
      </c>
      <c r="L12">
        <v>2.8</v>
      </c>
      <c r="M12">
        <v>0</v>
      </c>
      <c r="N12">
        <v>2.8</v>
      </c>
      <c r="O12">
        <v>11.3</v>
      </c>
      <c r="P12">
        <v>8.5</v>
      </c>
      <c r="Q12">
        <v>2.8</v>
      </c>
      <c r="R12">
        <v>2.8</v>
      </c>
      <c r="CT12" t="s">
        <v>14</v>
      </c>
    </row>
    <row r="13" spans="2:98" x14ac:dyDescent="0.25">
      <c r="D13" t="s">
        <v>158</v>
      </c>
      <c r="E13" t="s">
        <v>159</v>
      </c>
      <c r="F13" t="s">
        <v>11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18</v>
      </c>
      <c r="R13" t="s">
        <v>18</v>
      </c>
      <c r="CT13" t="s">
        <v>15</v>
      </c>
    </row>
    <row r="14" spans="2:98" x14ac:dyDescent="0.25">
      <c r="D14" t="s">
        <v>160</v>
      </c>
      <c r="E14" t="s">
        <v>161</v>
      </c>
      <c r="F14" t="s">
        <v>11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t="s">
        <v>18</v>
      </c>
      <c r="Q14" t="s">
        <v>18</v>
      </c>
      <c r="R14" t="s">
        <v>18</v>
      </c>
      <c r="CT14" t="s">
        <v>16</v>
      </c>
    </row>
    <row r="15" spans="2:98" x14ac:dyDescent="0.25">
      <c r="D15" t="s">
        <v>162</v>
      </c>
      <c r="E15" t="s">
        <v>163</v>
      </c>
      <c r="F15" t="s">
        <v>11</v>
      </c>
      <c r="G15">
        <v>100</v>
      </c>
      <c r="H15">
        <v>65.099999999999994</v>
      </c>
      <c r="I15">
        <v>47.7</v>
      </c>
      <c r="J15">
        <v>17.3</v>
      </c>
      <c r="K15">
        <v>0.4</v>
      </c>
      <c r="L15">
        <v>18.399999999999999</v>
      </c>
      <c r="M15">
        <v>1.4</v>
      </c>
      <c r="N15">
        <v>17</v>
      </c>
      <c r="O15">
        <v>13.4</v>
      </c>
      <c r="P15">
        <v>11.3</v>
      </c>
      <c r="Q15">
        <v>2.1</v>
      </c>
      <c r="R15">
        <v>2.7</v>
      </c>
      <c r="CT15" t="s">
        <v>17</v>
      </c>
    </row>
    <row r="16" spans="2:98" x14ac:dyDescent="0.25">
      <c r="D16" t="s">
        <v>162</v>
      </c>
      <c r="E16" t="s">
        <v>164</v>
      </c>
      <c r="F16" t="s">
        <v>74</v>
      </c>
      <c r="G16">
        <v>100</v>
      </c>
      <c r="H16">
        <v>68.5</v>
      </c>
      <c r="I16">
        <v>48.9</v>
      </c>
      <c r="J16">
        <v>19.600000000000001</v>
      </c>
      <c r="K16">
        <v>0.4</v>
      </c>
      <c r="L16">
        <v>16.2</v>
      </c>
      <c r="M16">
        <v>1.3</v>
      </c>
      <c r="N16">
        <v>14.9</v>
      </c>
      <c r="O16">
        <v>12.4</v>
      </c>
      <c r="P16">
        <v>10.7</v>
      </c>
      <c r="Q16">
        <v>1.6</v>
      </c>
      <c r="R16">
        <v>2.5</v>
      </c>
      <c r="CT16" t="s">
        <v>19</v>
      </c>
    </row>
    <row r="17" spans="4:98" x14ac:dyDescent="0.25">
      <c r="D17" t="s">
        <v>165</v>
      </c>
      <c r="E17" t="s">
        <v>166</v>
      </c>
      <c r="F17" t="s">
        <v>11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M17" t="s">
        <v>18</v>
      </c>
      <c r="N17" t="s">
        <v>18</v>
      </c>
      <c r="O17" t="s">
        <v>18</v>
      </c>
      <c r="P17" t="s">
        <v>18</v>
      </c>
      <c r="Q17" t="s">
        <v>18</v>
      </c>
      <c r="R17" t="s">
        <v>18</v>
      </c>
      <c r="CT17" t="s">
        <v>20</v>
      </c>
    </row>
    <row r="18" spans="4:98" x14ac:dyDescent="0.25">
      <c r="D18" t="s">
        <v>167</v>
      </c>
      <c r="E18" t="s">
        <v>168</v>
      </c>
      <c r="F18" t="s">
        <v>11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  <c r="P18" t="s">
        <v>18</v>
      </c>
      <c r="Q18" t="s">
        <v>18</v>
      </c>
      <c r="R18" t="s">
        <v>18</v>
      </c>
      <c r="CT18" t="s">
        <v>21</v>
      </c>
    </row>
    <row r="19" spans="4:98" x14ac:dyDescent="0.25">
      <c r="D19" t="s">
        <v>169</v>
      </c>
      <c r="E19" t="s">
        <v>170</v>
      </c>
      <c r="F19" t="s">
        <v>11</v>
      </c>
      <c r="G19">
        <v>100</v>
      </c>
      <c r="H19">
        <v>73.900000000000006</v>
      </c>
      <c r="I19">
        <v>38.299999999999997</v>
      </c>
      <c r="J19">
        <v>35.700000000000003</v>
      </c>
      <c r="K19">
        <v>0</v>
      </c>
      <c r="L19">
        <v>2.6</v>
      </c>
      <c r="M19">
        <v>0</v>
      </c>
      <c r="N19">
        <v>2.6</v>
      </c>
      <c r="O19">
        <v>20.9</v>
      </c>
      <c r="P19">
        <v>18.7</v>
      </c>
      <c r="Q19">
        <v>2.2000000000000002</v>
      </c>
      <c r="R19">
        <v>2.6</v>
      </c>
      <c r="CT19" t="s">
        <v>22</v>
      </c>
    </row>
    <row r="20" spans="4:98" x14ac:dyDescent="0.25">
      <c r="D20" t="s">
        <v>171</v>
      </c>
      <c r="E20" t="s">
        <v>172</v>
      </c>
      <c r="F20" t="s">
        <v>11</v>
      </c>
      <c r="G20">
        <v>100</v>
      </c>
      <c r="H20">
        <v>57.8</v>
      </c>
      <c r="I20">
        <v>37.6</v>
      </c>
      <c r="J20">
        <v>20.2</v>
      </c>
      <c r="K20">
        <v>2.9</v>
      </c>
      <c r="L20">
        <v>23.1</v>
      </c>
      <c r="M20">
        <v>1.2</v>
      </c>
      <c r="N20">
        <v>22</v>
      </c>
      <c r="O20">
        <v>12.7</v>
      </c>
      <c r="P20">
        <v>12.1</v>
      </c>
      <c r="Q20">
        <v>0.6</v>
      </c>
      <c r="R20">
        <v>3.5</v>
      </c>
      <c r="CT20" t="s">
        <v>23</v>
      </c>
    </row>
    <row r="21" spans="4:98" x14ac:dyDescent="0.25">
      <c r="D21" t="s">
        <v>173</v>
      </c>
      <c r="E21" t="s">
        <v>174</v>
      </c>
      <c r="F21" t="s">
        <v>11</v>
      </c>
      <c r="G21">
        <v>100</v>
      </c>
      <c r="H21">
        <v>88.1</v>
      </c>
      <c r="I21">
        <v>64.400000000000006</v>
      </c>
      <c r="J21">
        <v>23.7</v>
      </c>
      <c r="K21">
        <v>0.5</v>
      </c>
      <c r="L21">
        <v>4.5</v>
      </c>
      <c r="M21">
        <v>0.3</v>
      </c>
      <c r="N21">
        <v>4.2</v>
      </c>
      <c r="O21">
        <v>6.2</v>
      </c>
      <c r="P21">
        <v>5.8</v>
      </c>
      <c r="Q21">
        <v>0.4</v>
      </c>
      <c r="R21">
        <v>0.7</v>
      </c>
      <c r="CT21" t="s">
        <v>24</v>
      </c>
    </row>
    <row r="22" spans="4:98" x14ac:dyDescent="0.25">
      <c r="D22" t="s">
        <v>175</v>
      </c>
      <c r="E22" t="s">
        <v>176</v>
      </c>
      <c r="F22" t="s">
        <v>11</v>
      </c>
      <c r="G22">
        <v>100</v>
      </c>
      <c r="H22">
        <v>76.8</v>
      </c>
      <c r="I22">
        <v>50.2</v>
      </c>
      <c r="J22">
        <v>26.6</v>
      </c>
      <c r="K22">
        <v>1</v>
      </c>
      <c r="L22">
        <v>10.3</v>
      </c>
      <c r="M22">
        <v>0.5</v>
      </c>
      <c r="N22">
        <v>9.9</v>
      </c>
      <c r="O22">
        <v>9.9</v>
      </c>
      <c r="P22">
        <v>8.9</v>
      </c>
      <c r="Q22">
        <v>1</v>
      </c>
      <c r="R22">
        <v>2</v>
      </c>
      <c r="CT22" t="s">
        <v>25</v>
      </c>
    </row>
    <row r="23" spans="4:98" x14ac:dyDescent="0.25">
      <c r="D23" t="s">
        <v>175</v>
      </c>
      <c r="E23" t="s">
        <v>177</v>
      </c>
      <c r="F23" t="s">
        <v>74</v>
      </c>
      <c r="G23">
        <v>100</v>
      </c>
      <c r="H23">
        <v>78.2</v>
      </c>
      <c r="I23">
        <v>49.4</v>
      </c>
      <c r="J23">
        <v>28.7</v>
      </c>
      <c r="K23">
        <v>0.7</v>
      </c>
      <c r="L23">
        <v>7.9</v>
      </c>
      <c r="M23">
        <v>0.5</v>
      </c>
      <c r="N23">
        <v>7.4</v>
      </c>
      <c r="O23">
        <v>11.1</v>
      </c>
      <c r="P23">
        <v>9.4</v>
      </c>
      <c r="Q23">
        <v>1.7</v>
      </c>
      <c r="R23">
        <v>2.1</v>
      </c>
      <c r="CT23" t="s">
        <v>9</v>
      </c>
    </row>
    <row r="24" spans="4:98" x14ac:dyDescent="0.25">
      <c r="D24" t="s">
        <v>178</v>
      </c>
      <c r="E24" t="s">
        <v>179</v>
      </c>
      <c r="F24" t="s">
        <v>11</v>
      </c>
      <c r="G24">
        <v>100</v>
      </c>
      <c r="H24">
        <v>86</v>
      </c>
      <c r="I24">
        <v>59.9</v>
      </c>
      <c r="J24">
        <v>26.1</v>
      </c>
      <c r="K24">
        <v>0</v>
      </c>
      <c r="L24">
        <v>3.8</v>
      </c>
      <c r="M24">
        <v>0.6</v>
      </c>
      <c r="N24">
        <v>3.2</v>
      </c>
      <c r="O24">
        <v>7</v>
      </c>
      <c r="P24">
        <v>6.4</v>
      </c>
      <c r="Q24">
        <v>0.6</v>
      </c>
      <c r="R24">
        <v>3.2</v>
      </c>
      <c r="CT24" t="s">
        <v>26</v>
      </c>
    </row>
    <row r="25" spans="4:98" x14ac:dyDescent="0.25">
      <c r="D25" t="s">
        <v>180</v>
      </c>
      <c r="E25" t="s">
        <v>181</v>
      </c>
      <c r="F25" t="s">
        <v>11</v>
      </c>
      <c r="G25">
        <v>100</v>
      </c>
      <c r="H25">
        <v>81.400000000000006</v>
      </c>
      <c r="I25">
        <v>53.3</v>
      </c>
      <c r="J25">
        <v>28.2</v>
      </c>
      <c r="K25">
        <v>0.4</v>
      </c>
      <c r="L25">
        <v>9.8000000000000007</v>
      </c>
      <c r="M25">
        <v>0.5</v>
      </c>
      <c r="N25">
        <v>9.3000000000000007</v>
      </c>
      <c r="O25">
        <v>7.3</v>
      </c>
      <c r="P25">
        <v>6.6</v>
      </c>
      <c r="Q25">
        <v>0.7</v>
      </c>
      <c r="R25">
        <v>1.1000000000000001</v>
      </c>
      <c r="CT25" t="s">
        <v>27</v>
      </c>
    </row>
    <row r="26" spans="4:98" x14ac:dyDescent="0.25">
      <c r="D26" t="s">
        <v>180</v>
      </c>
      <c r="E26" t="s">
        <v>182</v>
      </c>
      <c r="F26" t="s">
        <v>74</v>
      </c>
      <c r="G26">
        <v>100</v>
      </c>
      <c r="H26">
        <v>80.099999999999994</v>
      </c>
      <c r="I26">
        <v>51.9</v>
      </c>
      <c r="J26">
        <v>28.2</v>
      </c>
      <c r="K26">
        <v>0.3</v>
      </c>
      <c r="L26">
        <v>10.5</v>
      </c>
      <c r="M26">
        <v>0.5</v>
      </c>
      <c r="N26">
        <v>10</v>
      </c>
      <c r="O26">
        <v>7.8</v>
      </c>
      <c r="P26">
        <v>7.2</v>
      </c>
      <c r="Q26">
        <v>0.6</v>
      </c>
      <c r="R26">
        <v>1.3</v>
      </c>
      <c r="CT26" t="s">
        <v>28</v>
      </c>
    </row>
    <row r="27" spans="4:98" x14ac:dyDescent="0.25">
      <c r="D27" t="s">
        <v>183</v>
      </c>
      <c r="E27" t="s">
        <v>184</v>
      </c>
      <c r="F27" t="s">
        <v>11</v>
      </c>
      <c r="G27">
        <v>100</v>
      </c>
      <c r="H27">
        <v>59.3</v>
      </c>
      <c r="I27">
        <v>38.200000000000003</v>
      </c>
      <c r="J27">
        <v>21.1</v>
      </c>
      <c r="K27">
        <v>0.9</v>
      </c>
      <c r="L27">
        <v>22.5</v>
      </c>
      <c r="M27">
        <v>1.2</v>
      </c>
      <c r="N27">
        <v>21.3</v>
      </c>
      <c r="O27">
        <v>15.9</v>
      </c>
      <c r="P27">
        <v>14.2</v>
      </c>
      <c r="Q27">
        <v>1.7</v>
      </c>
      <c r="R27">
        <v>1.4</v>
      </c>
      <c r="CT27" t="s">
        <v>29</v>
      </c>
    </row>
    <row r="28" spans="4:98" x14ac:dyDescent="0.25">
      <c r="D28" t="s">
        <v>185</v>
      </c>
      <c r="E28" t="s">
        <v>186</v>
      </c>
      <c r="F28" t="s">
        <v>74</v>
      </c>
      <c r="G28">
        <v>100</v>
      </c>
      <c r="H28">
        <v>63.2</v>
      </c>
      <c r="I28">
        <v>39.200000000000003</v>
      </c>
      <c r="J28">
        <v>23.9</v>
      </c>
      <c r="K28">
        <v>0.6</v>
      </c>
      <c r="L28">
        <v>21.8</v>
      </c>
      <c r="M28">
        <v>1.4</v>
      </c>
      <c r="N28">
        <v>20.399999999999999</v>
      </c>
      <c r="O28">
        <v>13</v>
      </c>
      <c r="P28">
        <v>11.5</v>
      </c>
      <c r="Q28">
        <v>1.5</v>
      </c>
      <c r="R28">
        <v>1.5</v>
      </c>
      <c r="CT28" t="s">
        <v>30</v>
      </c>
    </row>
    <row r="29" spans="4:98" x14ac:dyDescent="0.25">
      <c r="D29" t="s">
        <v>187</v>
      </c>
      <c r="E29" t="s">
        <v>188</v>
      </c>
      <c r="F29" t="s">
        <v>74</v>
      </c>
      <c r="G29">
        <v>100</v>
      </c>
      <c r="H29">
        <v>66.2</v>
      </c>
      <c r="I29">
        <v>46.8</v>
      </c>
      <c r="J29">
        <v>19.3</v>
      </c>
      <c r="K29">
        <v>1.1000000000000001</v>
      </c>
      <c r="L29">
        <v>17</v>
      </c>
      <c r="M29">
        <v>0.7</v>
      </c>
      <c r="N29">
        <v>16.3</v>
      </c>
      <c r="O29">
        <v>14.6</v>
      </c>
      <c r="P29">
        <v>13.2</v>
      </c>
      <c r="Q29">
        <v>1.4</v>
      </c>
      <c r="R29">
        <v>1.1000000000000001</v>
      </c>
      <c r="CT29" t="s">
        <v>31</v>
      </c>
    </row>
    <row r="30" spans="4:98" x14ac:dyDescent="0.25">
      <c r="D30" t="s">
        <v>189</v>
      </c>
      <c r="E30" t="s">
        <v>190</v>
      </c>
      <c r="F30" t="s">
        <v>11</v>
      </c>
      <c r="G30">
        <v>100</v>
      </c>
      <c r="H30">
        <v>82.3</v>
      </c>
      <c r="I30">
        <v>47.2</v>
      </c>
      <c r="J30">
        <v>35.1</v>
      </c>
      <c r="K30">
        <v>2.2999999999999998</v>
      </c>
      <c r="L30">
        <v>8.6999999999999993</v>
      </c>
      <c r="M30">
        <v>1</v>
      </c>
      <c r="N30">
        <v>7.7</v>
      </c>
      <c r="O30">
        <v>6</v>
      </c>
      <c r="P30">
        <v>5</v>
      </c>
      <c r="Q30">
        <v>1</v>
      </c>
      <c r="R30">
        <v>0.8</v>
      </c>
      <c r="CT30" t="s">
        <v>32</v>
      </c>
    </row>
    <row r="31" spans="4:98" x14ac:dyDescent="0.25">
      <c r="D31" t="s">
        <v>189</v>
      </c>
      <c r="E31" t="s">
        <v>191</v>
      </c>
      <c r="F31" t="s">
        <v>74</v>
      </c>
      <c r="G31">
        <v>100</v>
      </c>
      <c r="H31">
        <v>79.2</v>
      </c>
      <c r="I31">
        <v>45.2</v>
      </c>
      <c r="J31">
        <v>34</v>
      </c>
      <c r="K31">
        <v>1.9</v>
      </c>
      <c r="L31">
        <v>9.4</v>
      </c>
      <c r="M31">
        <v>0.7</v>
      </c>
      <c r="N31">
        <v>8.6999999999999993</v>
      </c>
      <c r="O31">
        <v>7.6</v>
      </c>
      <c r="P31">
        <v>5.7</v>
      </c>
      <c r="Q31">
        <v>1.9</v>
      </c>
      <c r="R31">
        <v>2</v>
      </c>
      <c r="CT31" t="s">
        <v>33</v>
      </c>
    </row>
    <row r="32" spans="4:98" x14ac:dyDescent="0.25">
      <c r="D32" t="s">
        <v>192</v>
      </c>
      <c r="E32" t="s">
        <v>193</v>
      </c>
      <c r="F32" t="s">
        <v>11</v>
      </c>
      <c r="G32">
        <v>100</v>
      </c>
      <c r="H32">
        <v>76.3</v>
      </c>
      <c r="I32">
        <v>52.5</v>
      </c>
      <c r="J32">
        <v>23.8</v>
      </c>
      <c r="K32">
        <v>0.2</v>
      </c>
      <c r="L32">
        <v>12.6</v>
      </c>
      <c r="M32">
        <v>0.7</v>
      </c>
      <c r="N32">
        <v>11.9</v>
      </c>
      <c r="O32">
        <v>8.5</v>
      </c>
      <c r="P32">
        <v>7</v>
      </c>
      <c r="Q32">
        <v>1.5</v>
      </c>
      <c r="R32">
        <v>2.4</v>
      </c>
      <c r="CT32" t="s">
        <v>34</v>
      </c>
    </row>
    <row r="33" spans="4:98" x14ac:dyDescent="0.25">
      <c r="D33" t="s">
        <v>192</v>
      </c>
      <c r="E33" t="s">
        <v>194</v>
      </c>
      <c r="F33" t="s">
        <v>74</v>
      </c>
      <c r="G33">
        <v>100</v>
      </c>
      <c r="H33">
        <v>75.900000000000006</v>
      </c>
      <c r="I33">
        <v>53.3</v>
      </c>
      <c r="J33">
        <v>22.6</v>
      </c>
      <c r="K33">
        <v>0.1</v>
      </c>
      <c r="L33">
        <v>11.2</v>
      </c>
      <c r="M33">
        <v>0.6</v>
      </c>
      <c r="N33">
        <v>10.5</v>
      </c>
      <c r="O33">
        <v>10.6</v>
      </c>
      <c r="P33">
        <v>8.9</v>
      </c>
      <c r="Q33">
        <v>1.7</v>
      </c>
      <c r="R33">
        <v>2.2000000000000002</v>
      </c>
      <c r="CT33" t="s">
        <v>35</v>
      </c>
    </row>
    <row r="34" spans="4:98" x14ac:dyDescent="0.25">
      <c r="D34" t="s">
        <v>195</v>
      </c>
      <c r="E34" t="s">
        <v>196</v>
      </c>
      <c r="F34" t="s">
        <v>11</v>
      </c>
      <c r="G34">
        <v>100</v>
      </c>
      <c r="H34">
        <v>74.599999999999994</v>
      </c>
      <c r="I34">
        <v>46.9</v>
      </c>
      <c r="J34">
        <v>27.7</v>
      </c>
      <c r="K34">
        <v>0.8</v>
      </c>
      <c r="L34">
        <v>11.2</v>
      </c>
      <c r="M34">
        <v>3.5</v>
      </c>
      <c r="N34">
        <v>7.7</v>
      </c>
      <c r="O34">
        <v>9.6</v>
      </c>
      <c r="P34">
        <v>7.3</v>
      </c>
      <c r="Q34">
        <v>2.2999999999999998</v>
      </c>
      <c r="R34">
        <v>3.8</v>
      </c>
      <c r="CT34" t="s">
        <v>36</v>
      </c>
    </row>
    <row r="35" spans="4:98" x14ac:dyDescent="0.25">
      <c r="D35" t="s">
        <v>197</v>
      </c>
      <c r="E35" t="s">
        <v>198</v>
      </c>
      <c r="F35" t="s">
        <v>11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  <c r="M35" t="s">
        <v>18</v>
      </c>
      <c r="N35" t="s">
        <v>18</v>
      </c>
      <c r="O35" t="s">
        <v>18</v>
      </c>
      <c r="P35" t="s">
        <v>18</v>
      </c>
      <c r="Q35" t="s">
        <v>18</v>
      </c>
      <c r="R35" t="s">
        <v>18</v>
      </c>
      <c r="CT35" t="s">
        <v>37</v>
      </c>
    </row>
    <row r="36" spans="4:98" x14ac:dyDescent="0.25">
      <c r="D36" t="s">
        <v>199</v>
      </c>
      <c r="E36" t="s">
        <v>200</v>
      </c>
      <c r="F36" t="s">
        <v>11</v>
      </c>
      <c r="G36">
        <v>100</v>
      </c>
      <c r="H36">
        <v>83.7</v>
      </c>
      <c r="I36">
        <v>63.3</v>
      </c>
      <c r="J36">
        <v>20.399999999999999</v>
      </c>
      <c r="K36">
        <v>0</v>
      </c>
      <c r="L36">
        <v>4.0999999999999996</v>
      </c>
      <c r="M36">
        <v>0</v>
      </c>
      <c r="N36">
        <v>4.0999999999999996</v>
      </c>
      <c r="O36">
        <v>12.2</v>
      </c>
      <c r="P36">
        <v>10.199999999999999</v>
      </c>
      <c r="Q36">
        <v>2</v>
      </c>
      <c r="R36">
        <v>0</v>
      </c>
      <c r="CT36" t="s">
        <v>38</v>
      </c>
    </row>
    <row r="37" spans="4:98" x14ac:dyDescent="0.25">
      <c r="D37" t="s">
        <v>201</v>
      </c>
      <c r="E37" t="s">
        <v>202</v>
      </c>
      <c r="F37" t="s">
        <v>11</v>
      </c>
      <c r="G37">
        <v>100</v>
      </c>
      <c r="H37">
        <v>76.900000000000006</v>
      </c>
      <c r="I37">
        <v>62.6</v>
      </c>
      <c r="J37">
        <v>14.3</v>
      </c>
      <c r="K37">
        <v>1</v>
      </c>
      <c r="L37">
        <v>12.9</v>
      </c>
      <c r="M37">
        <v>0</v>
      </c>
      <c r="N37">
        <v>12.9</v>
      </c>
      <c r="O37">
        <v>7.9</v>
      </c>
      <c r="P37">
        <v>7.1</v>
      </c>
      <c r="Q37">
        <v>0.8</v>
      </c>
      <c r="R37">
        <v>1.2</v>
      </c>
      <c r="CT37" t="s">
        <v>39</v>
      </c>
    </row>
    <row r="38" spans="4:98" x14ac:dyDescent="0.25">
      <c r="D38" t="s">
        <v>201</v>
      </c>
      <c r="E38" t="s">
        <v>203</v>
      </c>
      <c r="F38" t="s">
        <v>74</v>
      </c>
      <c r="G38">
        <v>100</v>
      </c>
      <c r="H38">
        <v>77.599999999999994</v>
      </c>
      <c r="I38">
        <v>60.1</v>
      </c>
      <c r="J38">
        <v>17.5</v>
      </c>
      <c r="K38">
        <v>1.2</v>
      </c>
      <c r="L38">
        <v>9.1999999999999993</v>
      </c>
      <c r="M38">
        <v>0</v>
      </c>
      <c r="N38">
        <v>9.1999999999999993</v>
      </c>
      <c r="O38">
        <v>10.5</v>
      </c>
      <c r="P38">
        <v>8.8000000000000007</v>
      </c>
      <c r="Q38">
        <v>1.8</v>
      </c>
      <c r="R38">
        <v>1.4</v>
      </c>
      <c r="CT38" t="s">
        <v>40</v>
      </c>
    </row>
    <row r="39" spans="4:98" x14ac:dyDescent="0.25">
      <c r="D39" t="s">
        <v>204</v>
      </c>
      <c r="E39" t="s">
        <v>205</v>
      </c>
      <c r="F39" t="s">
        <v>74</v>
      </c>
      <c r="G39">
        <v>100</v>
      </c>
      <c r="H39">
        <v>76.3</v>
      </c>
      <c r="I39">
        <v>53.3</v>
      </c>
      <c r="J39">
        <v>23</v>
      </c>
      <c r="K39">
        <v>0.6</v>
      </c>
      <c r="L39">
        <v>6.2</v>
      </c>
      <c r="M39">
        <v>0.2</v>
      </c>
      <c r="N39">
        <v>6</v>
      </c>
      <c r="O39">
        <v>13.5</v>
      </c>
      <c r="P39">
        <v>11.8</v>
      </c>
      <c r="Q39">
        <v>1.7</v>
      </c>
      <c r="R39">
        <v>3.5</v>
      </c>
      <c r="CT39" t="s">
        <v>41</v>
      </c>
    </row>
    <row r="40" spans="4:98" x14ac:dyDescent="0.25">
      <c r="D40" t="s">
        <v>206</v>
      </c>
      <c r="E40" t="s">
        <v>207</v>
      </c>
      <c r="F40" t="s">
        <v>11</v>
      </c>
      <c r="G40">
        <v>100</v>
      </c>
      <c r="H40">
        <v>23.4</v>
      </c>
      <c r="I40">
        <v>17.2</v>
      </c>
      <c r="J40">
        <v>6.2</v>
      </c>
      <c r="K40">
        <v>0</v>
      </c>
      <c r="L40">
        <v>3.1</v>
      </c>
      <c r="M40">
        <v>0</v>
      </c>
      <c r="N40">
        <v>3.1</v>
      </c>
      <c r="O40">
        <v>62.5</v>
      </c>
      <c r="P40">
        <v>53.1</v>
      </c>
      <c r="Q40">
        <v>9.4</v>
      </c>
      <c r="R40">
        <v>10.9</v>
      </c>
      <c r="CT40" t="s">
        <v>42</v>
      </c>
    </row>
    <row r="41" spans="4:98" x14ac:dyDescent="0.25">
      <c r="D41" t="s">
        <v>208</v>
      </c>
      <c r="E41" t="s">
        <v>209</v>
      </c>
      <c r="F41" t="s">
        <v>11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  <c r="M41" t="s">
        <v>18</v>
      </c>
      <c r="N41" t="s">
        <v>18</v>
      </c>
      <c r="O41" t="s">
        <v>18</v>
      </c>
      <c r="P41" t="s">
        <v>18</v>
      </c>
      <c r="Q41" t="s">
        <v>18</v>
      </c>
      <c r="R41" t="s">
        <v>18</v>
      </c>
      <c r="CT41" t="s">
        <v>43</v>
      </c>
    </row>
    <row r="42" spans="4:98" x14ac:dyDescent="0.25">
      <c r="D42" t="s">
        <v>210</v>
      </c>
      <c r="E42" t="s">
        <v>211</v>
      </c>
      <c r="F42" t="s">
        <v>11</v>
      </c>
      <c r="G42">
        <v>100</v>
      </c>
      <c r="H42">
        <v>66.8</v>
      </c>
      <c r="I42">
        <v>46.5</v>
      </c>
      <c r="J42">
        <v>20.3</v>
      </c>
      <c r="K42">
        <v>1.2</v>
      </c>
      <c r="L42">
        <v>10.8</v>
      </c>
      <c r="M42">
        <v>0.4</v>
      </c>
      <c r="N42">
        <v>10.4</v>
      </c>
      <c r="O42">
        <v>16.2</v>
      </c>
      <c r="P42">
        <v>15.4</v>
      </c>
      <c r="Q42">
        <v>0.8</v>
      </c>
      <c r="R42">
        <v>5</v>
      </c>
      <c r="CT42" t="s">
        <v>44</v>
      </c>
    </row>
    <row r="43" spans="4:98" x14ac:dyDescent="0.25">
      <c r="D43" t="s">
        <v>212</v>
      </c>
      <c r="E43" t="s">
        <v>213</v>
      </c>
      <c r="F43" t="s">
        <v>11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t="s">
        <v>18</v>
      </c>
      <c r="R43" t="s">
        <v>18</v>
      </c>
      <c r="CT43" t="s">
        <v>45</v>
      </c>
    </row>
    <row r="44" spans="4:98" x14ac:dyDescent="0.25">
      <c r="D44" t="s">
        <v>214</v>
      </c>
      <c r="E44" t="s">
        <v>215</v>
      </c>
      <c r="F44" t="s">
        <v>11</v>
      </c>
      <c r="G44">
        <v>100</v>
      </c>
      <c r="H44">
        <v>76.400000000000006</v>
      </c>
      <c r="I44">
        <v>55.7</v>
      </c>
      <c r="J44">
        <v>20.7</v>
      </c>
      <c r="K44">
        <v>1.6</v>
      </c>
      <c r="L44">
        <v>7.4</v>
      </c>
      <c r="M44">
        <v>0</v>
      </c>
      <c r="N44">
        <v>7.4</v>
      </c>
      <c r="O44">
        <v>11.9</v>
      </c>
      <c r="P44">
        <v>10.3</v>
      </c>
      <c r="Q44">
        <v>1.6</v>
      </c>
      <c r="R44">
        <v>2.7</v>
      </c>
      <c r="CT44" t="s">
        <v>46</v>
      </c>
    </row>
    <row r="45" spans="4:98" x14ac:dyDescent="0.25">
      <c r="D45" t="s">
        <v>216</v>
      </c>
      <c r="E45" t="s">
        <v>217</v>
      </c>
      <c r="F45" t="s">
        <v>11</v>
      </c>
      <c r="G45">
        <v>100</v>
      </c>
      <c r="H45">
        <v>68.3</v>
      </c>
      <c r="I45">
        <v>33.1</v>
      </c>
      <c r="J45">
        <v>35.200000000000003</v>
      </c>
      <c r="K45">
        <v>1</v>
      </c>
      <c r="L45">
        <v>17</v>
      </c>
      <c r="M45">
        <v>1.3</v>
      </c>
      <c r="N45">
        <v>15.7</v>
      </c>
      <c r="O45">
        <v>12.6</v>
      </c>
      <c r="P45">
        <v>11.7</v>
      </c>
      <c r="Q45">
        <v>1</v>
      </c>
      <c r="R45">
        <v>1</v>
      </c>
      <c r="CT45" t="s">
        <v>47</v>
      </c>
    </row>
    <row r="46" spans="4:98" x14ac:dyDescent="0.25">
      <c r="D46" t="s">
        <v>218</v>
      </c>
      <c r="E46" t="s">
        <v>219</v>
      </c>
      <c r="F46" t="s">
        <v>74</v>
      </c>
      <c r="G46">
        <v>100</v>
      </c>
      <c r="H46">
        <v>70.900000000000006</v>
      </c>
      <c r="I46">
        <v>40.799999999999997</v>
      </c>
      <c r="J46">
        <v>30</v>
      </c>
      <c r="K46">
        <v>1</v>
      </c>
      <c r="L46">
        <v>12.8</v>
      </c>
      <c r="M46">
        <v>0.9</v>
      </c>
      <c r="N46">
        <v>11.9</v>
      </c>
      <c r="O46">
        <v>13</v>
      </c>
      <c r="P46">
        <v>11.5</v>
      </c>
      <c r="Q46">
        <v>1.5</v>
      </c>
      <c r="R46">
        <v>2.2999999999999998</v>
      </c>
      <c r="CT46" t="s">
        <v>48</v>
      </c>
    </row>
    <row r="47" spans="4:98" x14ac:dyDescent="0.25">
      <c r="D47" t="s">
        <v>220</v>
      </c>
      <c r="E47" t="s">
        <v>221</v>
      </c>
      <c r="F47" t="s">
        <v>11</v>
      </c>
      <c r="G47">
        <v>100</v>
      </c>
      <c r="H47">
        <v>71.400000000000006</v>
      </c>
      <c r="I47">
        <v>52.4</v>
      </c>
      <c r="J47">
        <v>18.899999999999999</v>
      </c>
      <c r="K47">
        <v>1</v>
      </c>
      <c r="L47">
        <v>17.899999999999999</v>
      </c>
      <c r="M47">
        <v>0.4</v>
      </c>
      <c r="N47">
        <v>17.5</v>
      </c>
      <c r="O47">
        <v>8.5</v>
      </c>
      <c r="P47">
        <v>7.2</v>
      </c>
      <c r="Q47">
        <v>1.3</v>
      </c>
      <c r="R47">
        <v>1.2</v>
      </c>
      <c r="CT47" t="s">
        <v>49</v>
      </c>
    </row>
    <row r="48" spans="4:98" x14ac:dyDescent="0.25">
      <c r="D48" t="s">
        <v>220</v>
      </c>
      <c r="E48" t="s">
        <v>222</v>
      </c>
      <c r="F48" t="s">
        <v>74</v>
      </c>
      <c r="G48">
        <v>100</v>
      </c>
      <c r="H48">
        <v>72.3</v>
      </c>
      <c r="I48">
        <v>52.9</v>
      </c>
      <c r="J48">
        <v>19.399999999999999</v>
      </c>
      <c r="K48">
        <v>1.1000000000000001</v>
      </c>
      <c r="L48">
        <v>16.600000000000001</v>
      </c>
      <c r="M48">
        <v>0.4</v>
      </c>
      <c r="N48">
        <v>16.2</v>
      </c>
      <c r="O48">
        <v>8.6</v>
      </c>
      <c r="P48">
        <v>7.2</v>
      </c>
      <c r="Q48">
        <v>1.3</v>
      </c>
      <c r="R48">
        <v>1.5</v>
      </c>
      <c r="CT48" t="s">
        <v>134</v>
      </c>
    </row>
    <row r="49" spans="4:98" x14ac:dyDescent="0.25">
      <c r="D49" t="s">
        <v>223</v>
      </c>
      <c r="E49" t="s">
        <v>224</v>
      </c>
      <c r="F49" t="s">
        <v>11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  <c r="M49" t="s">
        <v>18</v>
      </c>
      <c r="N49" t="s">
        <v>18</v>
      </c>
      <c r="O49" t="s">
        <v>18</v>
      </c>
      <c r="P49" t="s">
        <v>18</v>
      </c>
      <c r="Q49" t="s">
        <v>18</v>
      </c>
      <c r="R49" t="s">
        <v>18</v>
      </c>
      <c r="CT49" t="s">
        <v>50</v>
      </c>
    </row>
    <row r="50" spans="4:98" x14ac:dyDescent="0.25">
      <c r="D50" t="s">
        <v>225</v>
      </c>
      <c r="E50" t="s">
        <v>226</v>
      </c>
      <c r="F50" t="s">
        <v>11</v>
      </c>
      <c r="G50">
        <v>100</v>
      </c>
      <c r="H50">
        <v>69.8</v>
      </c>
      <c r="I50">
        <v>40.299999999999997</v>
      </c>
      <c r="J50">
        <v>29.5</v>
      </c>
      <c r="K50">
        <v>0</v>
      </c>
      <c r="L50">
        <v>11.6</v>
      </c>
      <c r="M50">
        <v>0.8</v>
      </c>
      <c r="N50">
        <v>10.9</v>
      </c>
      <c r="O50">
        <v>14.7</v>
      </c>
      <c r="P50">
        <v>13.2</v>
      </c>
      <c r="Q50">
        <v>1.6</v>
      </c>
      <c r="R50">
        <v>3.9</v>
      </c>
      <c r="CT50" t="s">
        <v>51</v>
      </c>
    </row>
    <row r="51" spans="4:98" x14ac:dyDescent="0.25">
      <c r="D51" t="s">
        <v>227</v>
      </c>
      <c r="E51" t="s">
        <v>228</v>
      </c>
      <c r="F51" t="s">
        <v>74</v>
      </c>
      <c r="G51">
        <v>100</v>
      </c>
      <c r="H51">
        <v>64.099999999999994</v>
      </c>
      <c r="I51">
        <v>42.6</v>
      </c>
      <c r="J51">
        <v>21.4</v>
      </c>
      <c r="K51">
        <v>1.3</v>
      </c>
      <c r="L51">
        <v>8.1999999999999993</v>
      </c>
      <c r="M51">
        <v>0.6</v>
      </c>
      <c r="N51">
        <v>7.6</v>
      </c>
      <c r="O51">
        <v>22.1</v>
      </c>
      <c r="P51">
        <v>20.3</v>
      </c>
      <c r="Q51">
        <v>1.8</v>
      </c>
      <c r="R51">
        <v>4.4000000000000004</v>
      </c>
      <c r="CT51" t="s">
        <v>52</v>
      </c>
    </row>
    <row r="52" spans="4:98" x14ac:dyDescent="0.25">
      <c r="D52" t="s">
        <v>229</v>
      </c>
      <c r="E52" t="s">
        <v>230</v>
      </c>
      <c r="F52" t="s">
        <v>11</v>
      </c>
      <c r="G52">
        <v>100</v>
      </c>
      <c r="H52">
        <v>82.2</v>
      </c>
      <c r="I52">
        <v>59.9</v>
      </c>
      <c r="J52">
        <v>22.3</v>
      </c>
      <c r="K52">
        <v>0</v>
      </c>
      <c r="L52">
        <v>5.7</v>
      </c>
      <c r="M52">
        <v>1.3</v>
      </c>
      <c r="N52">
        <v>4.5</v>
      </c>
      <c r="O52">
        <v>8.9</v>
      </c>
      <c r="P52">
        <v>8.9</v>
      </c>
      <c r="Q52">
        <v>0</v>
      </c>
      <c r="R52">
        <v>3.2</v>
      </c>
      <c r="CT52" t="s">
        <v>53</v>
      </c>
    </row>
    <row r="53" spans="4:98" x14ac:dyDescent="0.25">
      <c r="D53" t="s">
        <v>231</v>
      </c>
      <c r="E53" t="s">
        <v>232</v>
      </c>
      <c r="F53" t="s">
        <v>11</v>
      </c>
      <c r="G53">
        <v>100</v>
      </c>
      <c r="H53">
        <v>75.599999999999994</v>
      </c>
      <c r="I53">
        <v>41.6</v>
      </c>
      <c r="J53">
        <v>33.9</v>
      </c>
      <c r="K53">
        <v>0.4</v>
      </c>
      <c r="L53">
        <v>12</v>
      </c>
      <c r="M53">
        <v>2.1</v>
      </c>
      <c r="N53">
        <v>10</v>
      </c>
      <c r="O53">
        <v>11</v>
      </c>
      <c r="P53">
        <v>9.6</v>
      </c>
      <c r="Q53">
        <v>1.4</v>
      </c>
      <c r="R53">
        <v>1</v>
      </c>
      <c r="CT53" t="s">
        <v>54</v>
      </c>
    </row>
    <row r="54" spans="4:98" x14ac:dyDescent="0.25">
      <c r="D54" t="s">
        <v>231</v>
      </c>
      <c r="E54" t="s">
        <v>233</v>
      </c>
      <c r="F54" t="s">
        <v>74</v>
      </c>
      <c r="G54">
        <v>100</v>
      </c>
      <c r="H54">
        <v>75.599999999999994</v>
      </c>
      <c r="I54">
        <v>41.6</v>
      </c>
      <c r="J54">
        <v>33.9</v>
      </c>
      <c r="K54">
        <v>0.4</v>
      </c>
      <c r="L54">
        <v>12</v>
      </c>
      <c r="M54">
        <v>2.1</v>
      </c>
      <c r="N54">
        <v>10</v>
      </c>
      <c r="O54">
        <v>11</v>
      </c>
      <c r="P54">
        <v>9.6</v>
      </c>
      <c r="Q54">
        <v>1.4</v>
      </c>
      <c r="R54">
        <v>1</v>
      </c>
      <c r="CT54" t="s">
        <v>55</v>
      </c>
    </row>
    <row r="55" spans="4:98" x14ac:dyDescent="0.25">
      <c r="D55" t="s">
        <v>234</v>
      </c>
      <c r="E55" t="s">
        <v>235</v>
      </c>
      <c r="F55" t="s">
        <v>11</v>
      </c>
      <c r="G55">
        <v>100</v>
      </c>
      <c r="H55">
        <v>84.6</v>
      </c>
      <c r="I55">
        <v>65.2</v>
      </c>
      <c r="J55">
        <v>19.399999999999999</v>
      </c>
      <c r="K55">
        <v>0.3</v>
      </c>
      <c r="L55">
        <v>5.5</v>
      </c>
      <c r="M55">
        <v>0</v>
      </c>
      <c r="N55">
        <v>5.5</v>
      </c>
      <c r="O55">
        <v>8</v>
      </c>
      <c r="P55">
        <v>6.8</v>
      </c>
      <c r="Q55">
        <v>1.2</v>
      </c>
      <c r="R55">
        <v>1.5</v>
      </c>
      <c r="CT55" t="s">
        <v>56</v>
      </c>
    </row>
    <row r="56" spans="4:98" x14ac:dyDescent="0.25">
      <c r="D56" t="s">
        <v>236</v>
      </c>
      <c r="E56" t="s">
        <v>237</v>
      </c>
      <c r="F56" t="s">
        <v>74</v>
      </c>
      <c r="G56">
        <v>100</v>
      </c>
      <c r="H56">
        <v>81.099999999999994</v>
      </c>
      <c r="I56">
        <v>60</v>
      </c>
      <c r="J56">
        <v>21.1</v>
      </c>
      <c r="K56">
        <v>0.2</v>
      </c>
      <c r="L56">
        <v>3.7</v>
      </c>
      <c r="M56">
        <v>0.1</v>
      </c>
      <c r="N56">
        <v>3.6</v>
      </c>
      <c r="O56">
        <v>13.2</v>
      </c>
      <c r="P56">
        <v>11.5</v>
      </c>
      <c r="Q56">
        <v>1.7</v>
      </c>
      <c r="R56">
        <v>1.7</v>
      </c>
      <c r="CT56" t="s">
        <v>57</v>
      </c>
    </row>
    <row r="57" spans="4:98" x14ac:dyDescent="0.25">
      <c r="D57" t="s">
        <v>238</v>
      </c>
      <c r="E57" t="s">
        <v>239</v>
      </c>
      <c r="F57" t="s">
        <v>11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M57" t="s">
        <v>18</v>
      </c>
      <c r="N57" t="s">
        <v>18</v>
      </c>
      <c r="O57" t="s">
        <v>18</v>
      </c>
      <c r="P57" t="s">
        <v>18</v>
      </c>
      <c r="Q57" t="s">
        <v>18</v>
      </c>
      <c r="R57" t="s">
        <v>18</v>
      </c>
      <c r="CT57" t="s">
        <v>58</v>
      </c>
    </row>
    <row r="58" spans="4:98" x14ac:dyDescent="0.25">
      <c r="D58" t="s">
        <v>240</v>
      </c>
      <c r="E58" t="s">
        <v>241</v>
      </c>
      <c r="F58" t="s">
        <v>11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Q58" t="s">
        <v>18</v>
      </c>
      <c r="R58" t="s">
        <v>18</v>
      </c>
      <c r="CT58" t="s">
        <v>59</v>
      </c>
    </row>
    <row r="59" spans="4:98" x14ac:dyDescent="0.25">
      <c r="D59" t="s">
        <v>242</v>
      </c>
      <c r="E59" t="s">
        <v>243</v>
      </c>
      <c r="F59" t="s">
        <v>11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M59" t="s">
        <v>18</v>
      </c>
      <c r="N59" t="s">
        <v>18</v>
      </c>
      <c r="O59" t="s">
        <v>18</v>
      </c>
      <c r="P59" t="s">
        <v>18</v>
      </c>
      <c r="Q59" t="s">
        <v>18</v>
      </c>
      <c r="R59" t="s">
        <v>18</v>
      </c>
      <c r="CT59" t="s">
        <v>60</v>
      </c>
    </row>
    <row r="60" spans="4:98" x14ac:dyDescent="0.25">
      <c r="D60" t="s">
        <v>244</v>
      </c>
      <c r="E60" t="s">
        <v>245</v>
      </c>
      <c r="F60" t="s">
        <v>11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  <c r="M60" t="s">
        <v>18</v>
      </c>
      <c r="N60" t="s">
        <v>18</v>
      </c>
      <c r="O60" t="s">
        <v>18</v>
      </c>
      <c r="P60" t="s">
        <v>18</v>
      </c>
      <c r="Q60" t="s">
        <v>18</v>
      </c>
      <c r="R60" t="s">
        <v>18</v>
      </c>
      <c r="CT60" t="s">
        <v>61</v>
      </c>
    </row>
    <row r="61" spans="4:98" x14ac:dyDescent="0.25">
      <c r="D61" t="s">
        <v>246</v>
      </c>
      <c r="E61" t="s">
        <v>247</v>
      </c>
      <c r="F61" t="s">
        <v>11</v>
      </c>
      <c r="G61">
        <v>100</v>
      </c>
      <c r="H61">
        <v>78.7</v>
      </c>
      <c r="I61">
        <v>52.2</v>
      </c>
      <c r="J61">
        <v>26.6</v>
      </c>
      <c r="K61">
        <v>1</v>
      </c>
      <c r="L61">
        <v>4.3</v>
      </c>
      <c r="M61">
        <v>0</v>
      </c>
      <c r="N61">
        <v>4.3</v>
      </c>
      <c r="O61">
        <v>13</v>
      </c>
      <c r="P61">
        <v>11.1</v>
      </c>
      <c r="Q61">
        <v>1.9</v>
      </c>
      <c r="R61">
        <v>2.9</v>
      </c>
      <c r="CT61" t="s">
        <v>62</v>
      </c>
    </row>
    <row r="62" spans="4:98" x14ac:dyDescent="0.25">
      <c r="D62" t="s">
        <v>248</v>
      </c>
      <c r="E62" t="s">
        <v>249</v>
      </c>
      <c r="F62" t="s">
        <v>11</v>
      </c>
      <c r="G62">
        <v>100</v>
      </c>
      <c r="H62">
        <v>73.8</v>
      </c>
      <c r="I62">
        <v>40.299999999999997</v>
      </c>
      <c r="J62">
        <v>33.5</v>
      </c>
      <c r="K62">
        <v>0.9</v>
      </c>
      <c r="L62">
        <v>16.7</v>
      </c>
      <c r="M62">
        <v>1.2</v>
      </c>
      <c r="N62">
        <v>15.5</v>
      </c>
      <c r="O62">
        <v>7.1</v>
      </c>
      <c r="P62">
        <v>6.3</v>
      </c>
      <c r="Q62">
        <v>0.8</v>
      </c>
      <c r="R62">
        <v>1.5</v>
      </c>
      <c r="CT62" t="s">
        <v>63</v>
      </c>
    </row>
    <row r="63" spans="4:98" x14ac:dyDescent="0.25">
      <c r="D63" t="s">
        <v>250</v>
      </c>
      <c r="E63" t="s">
        <v>251</v>
      </c>
      <c r="F63" t="s">
        <v>11</v>
      </c>
      <c r="G63">
        <v>100</v>
      </c>
      <c r="H63">
        <v>69.3</v>
      </c>
      <c r="I63">
        <v>39.5</v>
      </c>
      <c r="J63">
        <v>29.8</v>
      </c>
      <c r="K63">
        <v>0</v>
      </c>
      <c r="L63">
        <v>12.3</v>
      </c>
      <c r="M63">
        <v>0</v>
      </c>
      <c r="N63">
        <v>12.3</v>
      </c>
      <c r="O63">
        <v>16.7</v>
      </c>
      <c r="P63">
        <v>14</v>
      </c>
      <c r="Q63">
        <v>2.6</v>
      </c>
      <c r="R63">
        <v>1.8</v>
      </c>
      <c r="CT63" t="s">
        <v>64</v>
      </c>
    </row>
    <row r="64" spans="4:98" x14ac:dyDescent="0.25">
      <c r="D64" t="s">
        <v>252</v>
      </c>
      <c r="E64" t="s">
        <v>253</v>
      </c>
      <c r="F64" t="s">
        <v>11</v>
      </c>
      <c r="G64">
        <v>100</v>
      </c>
      <c r="H64">
        <v>65.5</v>
      </c>
      <c r="I64">
        <v>36.799999999999997</v>
      </c>
      <c r="J64">
        <v>28.7</v>
      </c>
      <c r="K64">
        <v>1</v>
      </c>
      <c r="L64">
        <v>17.899999999999999</v>
      </c>
      <c r="M64">
        <v>0.8</v>
      </c>
      <c r="N64">
        <v>17.100000000000001</v>
      </c>
      <c r="O64">
        <v>14.4</v>
      </c>
      <c r="P64">
        <v>13.2</v>
      </c>
      <c r="Q64">
        <v>1.1000000000000001</v>
      </c>
      <c r="R64">
        <v>1.2</v>
      </c>
      <c r="CT64" t="s">
        <v>65</v>
      </c>
    </row>
    <row r="65" spans="4:98" x14ac:dyDescent="0.25">
      <c r="D65" t="s">
        <v>254</v>
      </c>
      <c r="E65" t="s">
        <v>255</v>
      </c>
      <c r="F65" t="s">
        <v>74</v>
      </c>
      <c r="G65">
        <v>100</v>
      </c>
      <c r="H65">
        <v>63.7</v>
      </c>
      <c r="I65">
        <v>35.6</v>
      </c>
      <c r="J65">
        <v>28.1</v>
      </c>
      <c r="K65">
        <v>0.8</v>
      </c>
      <c r="L65">
        <v>20.8</v>
      </c>
      <c r="M65">
        <v>0.6</v>
      </c>
      <c r="N65">
        <v>20.2</v>
      </c>
      <c r="O65">
        <v>13.6</v>
      </c>
      <c r="P65">
        <v>12.5</v>
      </c>
      <c r="Q65">
        <v>1.1000000000000001</v>
      </c>
      <c r="R65">
        <v>1.1000000000000001</v>
      </c>
      <c r="CT65" t="s">
        <v>66</v>
      </c>
    </row>
    <row r="66" spans="4:98" x14ac:dyDescent="0.25">
      <c r="D66" t="s">
        <v>256</v>
      </c>
      <c r="E66" t="s">
        <v>257</v>
      </c>
      <c r="F66" t="s">
        <v>74</v>
      </c>
      <c r="G66">
        <v>100</v>
      </c>
      <c r="H66">
        <v>55.4</v>
      </c>
      <c r="I66">
        <v>32.9</v>
      </c>
      <c r="J66">
        <v>22.5</v>
      </c>
      <c r="K66">
        <v>1.4</v>
      </c>
      <c r="L66">
        <v>22.2</v>
      </c>
      <c r="M66">
        <v>1</v>
      </c>
      <c r="N66">
        <v>21.2</v>
      </c>
      <c r="O66">
        <v>19.7</v>
      </c>
      <c r="P66">
        <v>18.3</v>
      </c>
      <c r="Q66">
        <v>1.3</v>
      </c>
      <c r="R66">
        <v>1.4</v>
      </c>
      <c r="CT66" t="s">
        <v>67</v>
      </c>
    </row>
    <row r="67" spans="4:98" x14ac:dyDescent="0.25">
      <c r="D67" t="s">
        <v>258</v>
      </c>
      <c r="E67" t="s">
        <v>259</v>
      </c>
      <c r="F67" t="s">
        <v>74</v>
      </c>
      <c r="G67">
        <v>100</v>
      </c>
      <c r="H67">
        <v>86</v>
      </c>
      <c r="I67">
        <v>49.8</v>
      </c>
      <c r="J67">
        <v>36.200000000000003</v>
      </c>
      <c r="K67">
        <v>0.4</v>
      </c>
      <c r="L67">
        <v>4.5</v>
      </c>
      <c r="M67">
        <v>0.3</v>
      </c>
      <c r="N67">
        <v>4.2</v>
      </c>
      <c r="O67">
        <v>8.1999999999999993</v>
      </c>
      <c r="P67">
        <v>7.3</v>
      </c>
      <c r="Q67">
        <v>1</v>
      </c>
      <c r="R67">
        <v>0.8</v>
      </c>
      <c r="CT67" t="s">
        <v>68</v>
      </c>
    </row>
    <row r="68" spans="4:98" x14ac:dyDescent="0.25">
      <c r="D68" t="s">
        <v>260</v>
      </c>
      <c r="E68" t="s">
        <v>261</v>
      </c>
      <c r="F68" t="s">
        <v>74</v>
      </c>
      <c r="G68">
        <v>100</v>
      </c>
      <c r="H68">
        <v>63.5</v>
      </c>
      <c r="I68">
        <v>32.299999999999997</v>
      </c>
      <c r="J68">
        <v>31.2</v>
      </c>
      <c r="K68">
        <v>1.4</v>
      </c>
      <c r="L68">
        <v>20.2</v>
      </c>
      <c r="M68">
        <v>1.1000000000000001</v>
      </c>
      <c r="N68">
        <v>19.100000000000001</v>
      </c>
      <c r="O68">
        <v>13.4</v>
      </c>
      <c r="P68">
        <v>12.3</v>
      </c>
      <c r="Q68">
        <v>1.1000000000000001</v>
      </c>
      <c r="R68">
        <v>1.5</v>
      </c>
      <c r="CT68" t="s">
        <v>69</v>
      </c>
    </row>
    <row r="69" spans="4:98" x14ac:dyDescent="0.25">
      <c r="D69" t="s">
        <v>153</v>
      </c>
      <c r="E69" t="s">
        <v>262</v>
      </c>
      <c r="F69" t="s">
        <v>133</v>
      </c>
      <c r="G69">
        <v>100</v>
      </c>
      <c r="H69">
        <v>72</v>
      </c>
      <c r="I69">
        <v>43</v>
      </c>
      <c r="J69">
        <v>29.1</v>
      </c>
      <c r="K69">
        <v>0.7</v>
      </c>
      <c r="L69">
        <v>12.4</v>
      </c>
      <c r="M69">
        <v>1.6</v>
      </c>
      <c r="N69">
        <v>10.8</v>
      </c>
      <c r="O69">
        <v>13.3</v>
      </c>
      <c r="P69">
        <v>11.6</v>
      </c>
      <c r="Q69">
        <v>1.8</v>
      </c>
      <c r="R69">
        <v>1.6</v>
      </c>
      <c r="CT69" t="s">
        <v>70</v>
      </c>
    </row>
    <row r="70" spans="4:98" x14ac:dyDescent="0.25">
      <c r="D70" t="s">
        <v>263</v>
      </c>
      <c r="E70" t="s">
        <v>264</v>
      </c>
      <c r="F70" t="s">
        <v>11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  <c r="M70" t="s">
        <v>18</v>
      </c>
      <c r="N70" t="s">
        <v>18</v>
      </c>
      <c r="O70" t="s">
        <v>18</v>
      </c>
      <c r="P70" t="s">
        <v>18</v>
      </c>
      <c r="Q70" t="s">
        <v>18</v>
      </c>
      <c r="R70" t="s">
        <v>18</v>
      </c>
      <c r="CT70" t="s">
        <v>71</v>
      </c>
    </row>
    <row r="71" spans="4:98" x14ac:dyDescent="0.25">
      <c r="D71" t="s">
        <v>265</v>
      </c>
      <c r="E71" t="s">
        <v>266</v>
      </c>
      <c r="F71" t="s">
        <v>11</v>
      </c>
      <c r="G71">
        <v>100</v>
      </c>
      <c r="H71">
        <v>48.9</v>
      </c>
      <c r="I71">
        <v>38.5</v>
      </c>
      <c r="J71">
        <v>10.4</v>
      </c>
      <c r="K71">
        <v>0</v>
      </c>
      <c r="L71">
        <v>5.2</v>
      </c>
      <c r="M71">
        <v>0</v>
      </c>
      <c r="N71">
        <v>5.2</v>
      </c>
      <c r="O71">
        <v>42.2</v>
      </c>
      <c r="P71">
        <v>39.299999999999997</v>
      </c>
      <c r="Q71">
        <v>3</v>
      </c>
      <c r="R71">
        <v>3.7</v>
      </c>
      <c r="CT71" t="s">
        <v>72</v>
      </c>
    </row>
    <row r="72" spans="4:98" x14ac:dyDescent="0.25">
      <c r="D72" t="s">
        <v>267</v>
      </c>
      <c r="E72" t="s">
        <v>268</v>
      </c>
      <c r="F72" t="s">
        <v>11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CT72" t="s">
        <v>73</v>
      </c>
    </row>
    <row r="73" spans="4:98" x14ac:dyDescent="0.25">
      <c r="D73" t="s">
        <v>269</v>
      </c>
      <c r="E73" t="s">
        <v>270</v>
      </c>
      <c r="F73" t="s">
        <v>11</v>
      </c>
      <c r="G73">
        <v>100</v>
      </c>
      <c r="H73">
        <v>64.8</v>
      </c>
      <c r="I73">
        <v>46.9</v>
      </c>
      <c r="J73">
        <v>17.899999999999999</v>
      </c>
      <c r="K73">
        <v>0</v>
      </c>
      <c r="L73">
        <v>9</v>
      </c>
      <c r="M73">
        <v>0</v>
      </c>
      <c r="N73">
        <v>9</v>
      </c>
      <c r="O73">
        <v>24.1</v>
      </c>
      <c r="P73">
        <v>21.4</v>
      </c>
      <c r="Q73">
        <v>2.8</v>
      </c>
      <c r="R73">
        <v>2.1</v>
      </c>
      <c r="CT73" t="s">
        <v>75</v>
      </c>
    </row>
    <row r="74" spans="4:98" x14ac:dyDescent="0.25">
      <c r="D74" t="s">
        <v>271</v>
      </c>
      <c r="E74" t="s">
        <v>272</v>
      </c>
      <c r="F74" t="s">
        <v>11</v>
      </c>
      <c r="G74">
        <v>100</v>
      </c>
      <c r="H74">
        <v>65</v>
      </c>
      <c r="I74">
        <v>41.5</v>
      </c>
      <c r="J74">
        <v>23.5</v>
      </c>
      <c r="K74">
        <v>0.9</v>
      </c>
      <c r="L74">
        <v>10.6</v>
      </c>
      <c r="M74">
        <v>0.9</v>
      </c>
      <c r="N74">
        <v>9.6999999999999993</v>
      </c>
      <c r="O74">
        <v>21.7</v>
      </c>
      <c r="P74">
        <v>20.3</v>
      </c>
      <c r="Q74">
        <v>1.4</v>
      </c>
      <c r="R74">
        <v>1.8</v>
      </c>
      <c r="CT74" t="s">
        <v>76</v>
      </c>
    </row>
    <row r="75" spans="4:98" x14ac:dyDescent="0.25">
      <c r="D75" t="s">
        <v>273</v>
      </c>
      <c r="E75" t="s">
        <v>274</v>
      </c>
      <c r="F75" t="s">
        <v>11</v>
      </c>
      <c r="G75">
        <v>100</v>
      </c>
      <c r="H75">
        <v>87</v>
      </c>
      <c r="I75">
        <v>52.2</v>
      </c>
      <c r="J75">
        <v>34.799999999999997</v>
      </c>
      <c r="K75">
        <v>0</v>
      </c>
      <c r="L75">
        <v>1.4</v>
      </c>
      <c r="M75">
        <v>0</v>
      </c>
      <c r="N75">
        <v>1.4</v>
      </c>
      <c r="O75">
        <v>10.1</v>
      </c>
      <c r="P75">
        <v>10.1</v>
      </c>
      <c r="Q75">
        <v>0</v>
      </c>
      <c r="R75">
        <v>1.4</v>
      </c>
      <c r="CT75" t="s">
        <v>77</v>
      </c>
    </row>
    <row r="76" spans="4:98" x14ac:dyDescent="0.25">
      <c r="D76" t="s">
        <v>275</v>
      </c>
      <c r="E76" t="s">
        <v>276</v>
      </c>
      <c r="F76" t="s">
        <v>74</v>
      </c>
      <c r="G76">
        <v>100</v>
      </c>
      <c r="H76">
        <v>71.8</v>
      </c>
      <c r="I76">
        <v>44.6</v>
      </c>
      <c r="J76">
        <v>27.2</v>
      </c>
      <c r="K76">
        <v>0.9</v>
      </c>
      <c r="L76">
        <v>8.5</v>
      </c>
      <c r="M76">
        <v>0.3</v>
      </c>
      <c r="N76">
        <v>8.1999999999999993</v>
      </c>
      <c r="O76">
        <v>15.6</v>
      </c>
      <c r="P76">
        <v>14.4</v>
      </c>
      <c r="Q76">
        <v>1.2</v>
      </c>
      <c r="R76">
        <v>3.2</v>
      </c>
      <c r="CT76" t="s">
        <v>78</v>
      </c>
    </row>
    <row r="77" spans="4:98" x14ac:dyDescent="0.25">
      <c r="D77" t="s">
        <v>277</v>
      </c>
      <c r="E77" t="s">
        <v>278</v>
      </c>
      <c r="F77" t="s">
        <v>11</v>
      </c>
      <c r="G77">
        <v>100</v>
      </c>
      <c r="H77">
        <v>83.6</v>
      </c>
      <c r="I77">
        <v>52.2</v>
      </c>
      <c r="J77">
        <v>31.3</v>
      </c>
      <c r="K77">
        <v>0</v>
      </c>
      <c r="L77">
        <v>6</v>
      </c>
      <c r="M77">
        <v>0</v>
      </c>
      <c r="N77">
        <v>6</v>
      </c>
      <c r="O77">
        <v>7.5</v>
      </c>
      <c r="P77">
        <v>6</v>
      </c>
      <c r="Q77">
        <v>1.5</v>
      </c>
      <c r="R77">
        <v>3</v>
      </c>
      <c r="CT77" t="s">
        <v>79</v>
      </c>
    </row>
    <row r="78" spans="4:98" x14ac:dyDescent="0.25">
      <c r="D78" t="s">
        <v>279</v>
      </c>
      <c r="E78" t="s">
        <v>280</v>
      </c>
      <c r="F78" t="s">
        <v>11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t="s">
        <v>18</v>
      </c>
      <c r="R78" t="s">
        <v>18</v>
      </c>
      <c r="CT78" t="s">
        <v>80</v>
      </c>
    </row>
    <row r="79" spans="4:98" x14ac:dyDescent="0.25">
      <c r="D79" t="s">
        <v>281</v>
      </c>
      <c r="E79" t="s">
        <v>282</v>
      </c>
      <c r="F79" t="s">
        <v>11</v>
      </c>
      <c r="G79">
        <v>100</v>
      </c>
      <c r="H79">
        <v>69.8</v>
      </c>
      <c r="I79">
        <v>42.9</v>
      </c>
      <c r="J79">
        <v>27</v>
      </c>
      <c r="K79">
        <v>1.6</v>
      </c>
      <c r="L79">
        <v>14.3</v>
      </c>
      <c r="M79">
        <v>0</v>
      </c>
      <c r="N79">
        <v>14.3</v>
      </c>
      <c r="O79">
        <v>14.3</v>
      </c>
      <c r="P79">
        <v>9.5</v>
      </c>
      <c r="Q79">
        <v>4.8</v>
      </c>
      <c r="R79">
        <v>0</v>
      </c>
      <c r="CT79" t="s">
        <v>81</v>
      </c>
    </row>
    <row r="80" spans="4:98" x14ac:dyDescent="0.25">
      <c r="D80" t="s">
        <v>283</v>
      </c>
      <c r="E80" t="s">
        <v>284</v>
      </c>
      <c r="F80" t="s">
        <v>11</v>
      </c>
      <c r="G80">
        <v>100</v>
      </c>
      <c r="H80">
        <v>71.599999999999994</v>
      </c>
      <c r="I80">
        <v>46.7</v>
      </c>
      <c r="J80">
        <v>24.9</v>
      </c>
      <c r="K80">
        <v>1.3</v>
      </c>
      <c r="L80">
        <v>10.5</v>
      </c>
      <c r="M80">
        <v>0.9</v>
      </c>
      <c r="N80">
        <v>9.6</v>
      </c>
      <c r="O80">
        <v>13.5</v>
      </c>
      <c r="P80">
        <v>10.9</v>
      </c>
      <c r="Q80">
        <v>2.6</v>
      </c>
      <c r="R80">
        <v>3.1</v>
      </c>
      <c r="CT80" t="s">
        <v>82</v>
      </c>
    </row>
    <row r="81" spans="4:98" x14ac:dyDescent="0.25">
      <c r="D81" t="s">
        <v>283</v>
      </c>
      <c r="E81" t="s">
        <v>285</v>
      </c>
      <c r="F81" t="s">
        <v>74</v>
      </c>
      <c r="G81">
        <v>100</v>
      </c>
      <c r="H81">
        <v>68.900000000000006</v>
      </c>
      <c r="I81">
        <v>46.9</v>
      </c>
      <c r="J81">
        <v>22</v>
      </c>
      <c r="K81">
        <v>0.8</v>
      </c>
      <c r="L81">
        <v>6.1</v>
      </c>
      <c r="M81">
        <v>0.3</v>
      </c>
      <c r="N81">
        <v>5.9</v>
      </c>
      <c r="O81">
        <v>20</v>
      </c>
      <c r="P81">
        <v>17.8</v>
      </c>
      <c r="Q81">
        <v>2.2000000000000002</v>
      </c>
      <c r="R81">
        <v>4.2</v>
      </c>
      <c r="CT81" t="s">
        <v>83</v>
      </c>
    </row>
    <row r="82" spans="4:98" x14ac:dyDescent="0.25">
      <c r="D82" t="s">
        <v>286</v>
      </c>
      <c r="E82" t="s">
        <v>287</v>
      </c>
      <c r="F82" t="s">
        <v>11</v>
      </c>
      <c r="G82" t="s">
        <v>18</v>
      </c>
      <c r="H82" t="s">
        <v>18</v>
      </c>
      <c r="I82" t="s">
        <v>18</v>
      </c>
      <c r="J82" t="s">
        <v>18</v>
      </c>
      <c r="K82" t="s">
        <v>18</v>
      </c>
      <c r="L82" t="s">
        <v>18</v>
      </c>
      <c r="M82" t="s">
        <v>18</v>
      </c>
      <c r="N82" t="s">
        <v>18</v>
      </c>
      <c r="O82" t="s">
        <v>18</v>
      </c>
      <c r="P82" t="s">
        <v>18</v>
      </c>
      <c r="Q82" t="s">
        <v>18</v>
      </c>
      <c r="R82" t="s">
        <v>18</v>
      </c>
      <c r="CT82" t="s">
        <v>84</v>
      </c>
    </row>
    <row r="83" spans="4:98" x14ac:dyDescent="0.25">
      <c r="D83" t="s">
        <v>288</v>
      </c>
      <c r="E83" t="s">
        <v>289</v>
      </c>
      <c r="F83" t="s">
        <v>11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CT83" t="s">
        <v>85</v>
      </c>
    </row>
    <row r="84" spans="4:98" x14ac:dyDescent="0.25">
      <c r="D84" t="s">
        <v>290</v>
      </c>
      <c r="E84" t="s">
        <v>291</v>
      </c>
      <c r="F84" t="s">
        <v>11</v>
      </c>
      <c r="G84">
        <v>100</v>
      </c>
      <c r="H84">
        <v>78.7</v>
      </c>
      <c r="I84">
        <v>54.1</v>
      </c>
      <c r="J84">
        <v>24.6</v>
      </c>
      <c r="K84">
        <v>0</v>
      </c>
      <c r="L84">
        <v>5.7</v>
      </c>
      <c r="M84">
        <v>0</v>
      </c>
      <c r="N84">
        <v>5.7</v>
      </c>
      <c r="O84">
        <v>13.1</v>
      </c>
      <c r="P84">
        <v>12.3</v>
      </c>
      <c r="Q84">
        <v>0.8</v>
      </c>
      <c r="R84">
        <v>2.5</v>
      </c>
      <c r="CT84" t="s">
        <v>86</v>
      </c>
    </row>
    <row r="85" spans="4:98" x14ac:dyDescent="0.25">
      <c r="D85" t="s">
        <v>292</v>
      </c>
      <c r="E85" t="s">
        <v>293</v>
      </c>
      <c r="F85" t="s">
        <v>11</v>
      </c>
      <c r="G85">
        <v>100</v>
      </c>
      <c r="H85">
        <v>70.900000000000006</v>
      </c>
      <c r="I85">
        <v>50</v>
      </c>
      <c r="J85">
        <v>20.9</v>
      </c>
      <c r="K85">
        <v>0.9</v>
      </c>
      <c r="L85">
        <v>3.6</v>
      </c>
      <c r="M85">
        <v>0</v>
      </c>
      <c r="N85">
        <v>3.6</v>
      </c>
      <c r="O85">
        <v>15.5</v>
      </c>
      <c r="P85">
        <v>11.8</v>
      </c>
      <c r="Q85">
        <v>3.6</v>
      </c>
      <c r="R85">
        <v>9.1</v>
      </c>
      <c r="CT85" t="s">
        <v>87</v>
      </c>
    </row>
    <row r="86" spans="4:98" x14ac:dyDescent="0.25">
      <c r="D86" t="s">
        <v>294</v>
      </c>
      <c r="E86" t="s">
        <v>295</v>
      </c>
      <c r="F86" t="s">
        <v>11</v>
      </c>
      <c r="G86">
        <v>100</v>
      </c>
      <c r="H86">
        <v>74.400000000000006</v>
      </c>
      <c r="I86">
        <v>49.4</v>
      </c>
      <c r="J86">
        <v>25</v>
      </c>
      <c r="K86">
        <v>0</v>
      </c>
      <c r="L86">
        <v>6.2</v>
      </c>
      <c r="M86">
        <v>0.6</v>
      </c>
      <c r="N86">
        <v>5.6</v>
      </c>
      <c r="O86">
        <v>15</v>
      </c>
      <c r="P86">
        <v>11.9</v>
      </c>
      <c r="Q86">
        <v>3.1</v>
      </c>
      <c r="R86">
        <v>4.4000000000000004</v>
      </c>
      <c r="CT86" t="s">
        <v>88</v>
      </c>
    </row>
    <row r="87" spans="4:98" x14ac:dyDescent="0.25">
      <c r="D87" t="s">
        <v>296</v>
      </c>
      <c r="E87" t="s">
        <v>297</v>
      </c>
      <c r="F87" t="s">
        <v>11</v>
      </c>
      <c r="G87">
        <v>100</v>
      </c>
      <c r="H87">
        <v>65.5</v>
      </c>
      <c r="I87">
        <v>34.5</v>
      </c>
      <c r="J87">
        <v>31</v>
      </c>
      <c r="K87">
        <v>0</v>
      </c>
      <c r="L87">
        <v>3.4</v>
      </c>
      <c r="M87">
        <v>0</v>
      </c>
      <c r="N87">
        <v>3.4</v>
      </c>
      <c r="O87">
        <v>22.4</v>
      </c>
      <c r="P87">
        <v>20.7</v>
      </c>
      <c r="Q87">
        <v>1.7</v>
      </c>
      <c r="R87">
        <v>8.6</v>
      </c>
      <c r="CT87" t="s">
        <v>89</v>
      </c>
    </row>
    <row r="88" spans="4:98" x14ac:dyDescent="0.25">
      <c r="D88" t="s">
        <v>298</v>
      </c>
      <c r="E88" t="s">
        <v>299</v>
      </c>
      <c r="F88" t="s">
        <v>11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  <c r="L88" t="s">
        <v>18</v>
      </c>
      <c r="M88" t="s">
        <v>18</v>
      </c>
      <c r="N88" t="s">
        <v>18</v>
      </c>
      <c r="O88" t="s">
        <v>18</v>
      </c>
      <c r="P88" t="s">
        <v>18</v>
      </c>
      <c r="Q88" t="s">
        <v>18</v>
      </c>
      <c r="R88" t="s">
        <v>18</v>
      </c>
      <c r="CT88" t="s">
        <v>90</v>
      </c>
    </row>
    <row r="89" spans="4:98" x14ac:dyDescent="0.25">
      <c r="D89" t="s">
        <v>300</v>
      </c>
      <c r="E89" t="s">
        <v>301</v>
      </c>
      <c r="F89" t="s">
        <v>11</v>
      </c>
      <c r="G89">
        <v>100</v>
      </c>
      <c r="H89">
        <v>86</v>
      </c>
      <c r="I89">
        <v>56</v>
      </c>
      <c r="J89">
        <v>30</v>
      </c>
      <c r="K89">
        <v>0</v>
      </c>
      <c r="L89">
        <v>2</v>
      </c>
      <c r="M89">
        <v>0</v>
      </c>
      <c r="N89">
        <v>2</v>
      </c>
      <c r="O89">
        <v>9</v>
      </c>
      <c r="P89">
        <v>9</v>
      </c>
      <c r="Q89">
        <v>0</v>
      </c>
      <c r="R89">
        <v>3</v>
      </c>
      <c r="CT89" t="s">
        <v>91</v>
      </c>
    </row>
    <row r="90" spans="4:98" x14ac:dyDescent="0.25">
      <c r="D90" t="s">
        <v>148</v>
      </c>
      <c r="E90" t="s">
        <v>302</v>
      </c>
      <c r="F90" t="s">
        <v>11</v>
      </c>
      <c r="G90">
        <v>100</v>
      </c>
      <c r="H90">
        <v>79.900000000000006</v>
      </c>
      <c r="I90">
        <v>59.3</v>
      </c>
      <c r="J90">
        <v>20.6</v>
      </c>
      <c r="K90">
        <v>1.4</v>
      </c>
      <c r="L90">
        <v>8.6</v>
      </c>
      <c r="M90">
        <v>0.5</v>
      </c>
      <c r="N90">
        <v>8.1</v>
      </c>
      <c r="O90">
        <v>8.6</v>
      </c>
      <c r="P90">
        <v>8.6</v>
      </c>
      <c r="Q90">
        <v>0</v>
      </c>
      <c r="R90">
        <v>1.4</v>
      </c>
      <c r="CT90" t="s">
        <v>92</v>
      </c>
    </row>
    <row r="91" spans="4:98" x14ac:dyDescent="0.25">
      <c r="D91" t="s">
        <v>303</v>
      </c>
      <c r="E91" t="s">
        <v>304</v>
      </c>
      <c r="F91" t="s">
        <v>11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  <c r="M91" t="s">
        <v>18</v>
      </c>
      <c r="N91" t="s">
        <v>18</v>
      </c>
      <c r="O91" t="s">
        <v>18</v>
      </c>
      <c r="P91" t="s">
        <v>18</v>
      </c>
      <c r="Q91" t="s">
        <v>18</v>
      </c>
      <c r="R91" t="s">
        <v>18</v>
      </c>
      <c r="CT91" t="s">
        <v>93</v>
      </c>
    </row>
    <row r="92" spans="4:98" x14ac:dyDescent="0.25">
      <c r="D92" t="s">
        <v>305</v>
      </c>
      <c r="E92" t="s">
        <v>306</v>
      </c>
      <c r="F92" t="s">
        <v>11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Q92" t="s">
        <v>18</v>
      </c>
      <c r="R92" t="s">
        <v>18</v>
      </c>
      <c r="CT92" t="s">
        <v>94</v>
      </c>
    </row>
    <row r="93" spans="4:98" x14ac:dyDescent="0.25">
      <c r="D93" t="s">
        <v>307</v>
      </c>
      <c r="E93" t="s">
        <v>308</v>
      </c>
      <c r="F93" t="s">
        <v>11</v>
      </c>
      <c r="G93">
        <v>100</v>
      </c>
      <c r="H93">
        <v>40</v>
      </c>
      <c r="I93">
        <v>22.2</v>
      </c>
      <c r="J93">
        <v>17.8</v>
      </c>
      <c r="K93">
        <v>0</v>
      </c>
      <c r="L93">
        <v>0</v>
      </c>
      <c r="M93">
        <v>0</v>
      </c>
      <c r="N93">
        <v>0</v>
      </c>
      <c r="O93">
        <v>55.6</v>
      </c>
      <c r="P93">
        <v>53.3</v>
      </c>
      <c r="Q93">
        <v>2.2000000000000002</v>
      </c>
      <c r="R93">
        <v>4.4000000000000004</v>
      </c>
      <c r="CT93" t="s">
        <v>95</v>
      </c>
    </row>
    <row r="94" spans="4:98" x14ac:dyDescent="0.25">
      <c r="D94" t="s">
        <v>309</v>
      </c>
      <c r="E94" t="s">
        <v>310</v>
      </c>
      <c r="F94" t="s">
        <v>11</v>
      </c>
      <c r="G94">
        <v>100</v>
      </c>
      <c r="H94">
        <v>71.2</v>
      </c>
      <c r="I94">
        <v>54.8</v>
      </c>
      <c r="J94">
        <v>16.399999999999999</v>
      </c>
      <c r="K94">
        <v>0.6</v>
      </c>
      <c r="L94">
        <v>3.4</v>
      </c>
      <c r="M94">
        <v>0</v>
      </c>
      <c r="N94">
        <v>3.4</v>
      </c>
      <c r="O94">
        <v>21.5</v>
      </c>
      <c r="P94">
        <v>21.5</v>
      </c>
      <c r="Q94">
        <v>0</v>
      </c>
      <c r="R94">
        <v>3.4</v>
      </c>
      <c r="CT94" t="s">
        <v>96</v>
      </c>
    </row>
    <row r="95" spans="4:98" x14ac:dyDescent="0.25">
      <c r="D95" t="s">
        <v>311</v>
      </c>
      <c r="E95" t="s">
        <v>312</v>
      </c>
      <c r="F95" t="s">
        <v>11</v>
      </c>
      <c r="G95">
        <v>100</v>
      </c>
      <c r="H95">
        <v>77.7</v>
      </c>
      <c r="I95">
        <v>52.4</v>
      </c>
      <c r="J95">
        <v>25.3</v>
      </c>
      <c r="K95">
        <v>1.3</v>
      </c>
      <c r="L95">
        <v>7</v>
      </c>
      <c r="M95">
        <v>0.4</v>
      </c>
      <c r="N95">
        <v>6.6</v>
      </c>
      <c r="O95">
        <v>10</v>
      </c>
      <c r="P95">
        <v>8.3000000000000007</v>
      </c>
      <c r="Q95">
        <v>1.7</v>
      </c>
      <c r="R95">
        <v>3.9</v>
      </c>
      <c r="CT95" t="s">
        <v>97</v>
      </c>
    </row>
    <row r="96" spans="4:98" x14ac:dyDescent="0.25">
      <c r="D96" t="s">
        <v>311</v>
      </c>
      <c r="E96" t="s">
        <v>313</v>
      </c>
      <c r="F96" t="s">
        <v>74</v>
      </c>
      <c r="G96">
        <v>100</v>
      </c>
      <c r="H96">
        <v>76.5</v>
      </c>
      <c r="I96">
        <v>52.2</v>
      </c>
      <c r="J96">
        <v>24.3</v>
      </c>
      <c r="K96">
        <v>0.5</v>
      </c>
      <c r="L96">
        <v>6.6</v>
      </c>
      <c r="M96">
        <v>0.4</v>
      </c>
      <c r="N96">
        <v>6.2</v>
      </c>
      <c r="O96">
        <v>13.5</v>
      </c>
      <c r="P96">
        <v>11.4</v>
      </c>
      <c r="Q96">
        <v>2.1</v>
      </c>
      <c r="R96">
        <v>2.9</v>
      </c>
      <c r="CT96" t="s">
        <v>98</v>
      </c>
    </row>
    <row r="97" spans="4:98" x14ac:dyDescent="0.25">
      <c r="D97" t="s">
        <v>314</v>
      </c>
      <c r="E97" t="s">
        <v>315</v>
      </c>
      <c r="F97" t="s">
        <v>11</v>
      </c>
      <c r="G97">
        <v>100</v>
      </c>
      <c r="H97">
        <v>60.5</v>
      </c>
      <c r="I97">
        <v>34.6</v>
      </c>
      <c r="J97">
        <v>25.9</v>
      </c>
      <c r="K97">
        <v>2.5</v>
      </c>
      <c r="L97">
        <v>6.2</v>
      </c>
      <c r="M97">
        <v>1.2</v>
      </c>
      <c r="N97">
        <v>4.9000000000000004</v>
      </c>
      <c r="O97">
        <v>24.7</v>
      </c>
      <c r="P97">
        <v>19.8</v>
      </c>
      <c r="Q97">
        <v>4.9000000000000004</v>
      </c>
      <c r="R97">
        <v>6.2</v>
      </c>
      <c r="CT97" t="s">
        <v>99</v>
      </c>
    </row>
    <row r="98" spans="4:98" x14ac:dyDescent="0.25">
      <c r="D98" t="s">
        <v>316</v>
      </c>
      <c r="E98" t="s">
        <v>317</v>
      </c>
      <c r="F98" t="s">
        <v>11</v>
      </c>
      <c r="G98">
        <v>100</v>
      </c>
      <c r="H98">
        <v>84.7</v>
      </c>
      <c r="I98">
        <v>56.5</v>
      </c>
      <c r="J98">
        <v>28.2</v>
      </c>
      <c r="K98">
        <v>0.5</v>
      </c>
      <c r="L98">
        <v>3.2</v>
      </c>
      <c r="M98">
        <v>0</v>
      </c>
      <c r="N98">
        <v>3.2</v>
      </c>
      <c r="O98">
        <v>8.8000000000000007</v>
      </c>
      <c r="P98">
        <v>8.3000000000000007</v>
      </c>
      <c r="Q98">
        <v>0.5</v>
      </c>
      <c r="R98">
        <v>2.8</v>
      </c>
      <c r="CT98" t="s">
        <v>100</v>
      </c>
    </row>
    <row r="99" spans="4:98" x14ac:dyDescent="0.25">
      <c r="D99" t="s">
        <v>318</v>
      </c>
      <c r="E99" t="s">
        <v>319</v>
      </c>
      <c r="F99" t="s">
        <v>11</v>
      </c>
      <c r="G99">
        <v>100</v>
      </c>
      <c r="H99">
        <v>69.8</v>
      </c>
      <c r="I99">
        <v>49.3</v>
      </c>
      <c r="J99">
        <v>20.5</v>
      </c>
      <c r="K99">
        <v>0.8</v>
      </c>
      <c r="L99">
        <v>15.9</v>
      </c>
      <c r="M99">
        <v>0.8</v>
      </c>
      <c r="N99">
        <v>15.1</v>
      </c>
      <c r="O99">
        <v>11.5</v>
      </c>
      <c r="P99">
        <v>10.1</v>
      </c>
      <c r="Q99">
        <v>1.5</v>
      </c>
      <c r="R99">
        <v>2</v>
      </c>
      <c r="CT99" t="s">
        <v>101</v>
      </c>
    </row>
    <row r="100" spans="4:98" x14ac:dyDescent="0.25">
      <c r="D100" t="s">
        <v>318</v>
      </c>
      <c r="E100" t="s">
        <v>320</v>
      </c>
      <c r="F100" t="s">
        <v>74</v>
      </c>
      <c r="G100">
        <v>100</v>
      </c>
      <c r="H100">
        <v>69.8</v>
      </c>
      <c r="I100">
        <v>49.3</v>
      </c>
      <c r="J100">
        <v>20.5</v>
      </c>
      <c r="K100">
        <v>0.8</v>
      </c>
      <c r="L100">
        <v>15.9</v>
      </c>
      <c r="M100">
        <v>0.8</v>
      </c>
      <c r="N100">
        <v>15.1</v>
      </c>
      <c r="O100">
        <v>11.5</v>
      </c>
      <c r="P100">
        <v>10.1</v>
      </c>
      <c r="Q100">
        <v>1.5</v>
      </c>
      <c r="R100">
        <v>2</v>
      </c>
      <c r="CT100" t="s">
        <v>102</v>
      </c>
    </row>
    <row r="101" spans="4:98" x14ac:dyDescent="0.25">
      <c r="D101" t="s">
        <v>321</v>
      </c>
      <c r="E101" t="s">
        <v>322</v>
      </c>
      <c r="F101" t="s">
        <v>11</v>
      </c>
      <c r="G101">
        <v>100</v>
      </c>
      <c r="H101">
        <v>68</v>
      </c>
      <c r="I101">
        <v>33.9</v>
      </c>
      <c r="J101">
        <v>34.1</v>
      </c>
      <c r="K101">
        <v>1.2</v>
      </c>
      <c r="L101">
        <v>16.7</v>
      </c>
      <c r="M101">
        <v>0.6</v>
      </c>
      <c r="N101">
        <v>16.100000000000001</v>
      </c>
      <c r="O101">
        <v>12.7</v>
      </c>
      <c r="P101">
        <v>11.6</v>
      </c>
      <c r="Q101">
        <v>1</v>
      </c>
      <c r="R101">
        <v>1.4</v>
      </c>
      <c r="CT101" t="s">
        <v>103</v>
      </c>
    </row>
    <row r="102" spans="4:98" x14ac:dyDescent="0.25">
      <c r="D102" t="s">
        <v>321</v>
      </c>
      <c r="E102" t="s">
        <v>323</v>
      </c>
      <c r="F102" t="s">
        <v>74</v>
      </c>
      <c r="G102">
        <v>100</v>
      </c>
      <c r="H102">
        <v>66.3</v>
      </c>
      <c r="I102">
        <v>37.299999999999997</v>
      </c>
      <c r="J102">
        <v>29</v>
      </c>
      <c r="K102">
        <v>0.7</v>
      </c>
      <c r="L102">
        <v>11.9</v>
      </c>
      <c r="M102">
        <v>0.6</v>
      </c>
      <c r="N102">
        <v>11.4</v>
      </c>
      <c r="O102">
        <v>18.8</v>
      </c>
      <c r="P102">
        <v>17.100000000000001</v>
      </c>
      <c r="Q102">
        <v>1.7</v>
      </c>
      <c r="R102">
        <v>2.2999999999999998</v>
      </c>
      <c r="CT102" t="s">
        <v>104</v>
      </c>
    </row>
    <row r="103" spans="4:98" x14ac:dyDescent="0.25">
      <c r="D103" t="s">
        <v>324</v>
      </c>
      <c r="E103" t="s">
        <v>325</v>
      </c>
      <c r="F103" t="s">
        <v>11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  <c r="M103" t="s">
        <v>18</v>
      </c>
      <c r="N103" t="s">
        <v>18</v>
      </c>
      <c r="O103" t="s">
        <v>18</v>
      </c>
      <c r="P103" t="s">
        <v>18</v>
      </c>
      <c r="Q103" t="s">
        <v>18</v>
      </c>
      <c r="R103" t="s">
        <v>18</v>
      </c>
      <c r="CT103" t="s">
        <v>105</v>
      </c>
    </row>
    <row r="104" spans="4:98" x14ac:dyDescent="0.25">
      <c r="D104" t="s">
        <v>326</v>
      </c>
      <c r="E104" t="s">
        <v>327</v>
      </c>
      <c r="F104" t="s">
        <v>11</v>
      </c>
      <c r="G104">
        <v>100</v>
      </c>
      <c r="H104">
        <v>82.4</v>
      </c>
      <c r="I104">
        <v>64.099999999999994</v>
      </c>
      <c r="J104">
        <v>18.3</v>
      </c>
      <c r="K104">
        <v>2.6</v>
      </c>
      <c r="L104">
        <v>1.3</v>
      </c>
      <c r="M104">
        <v>0</v>
      </c>
      <c r="N104">
        <v>1.3</v>
      </c>
      <c r="O104">
        <v>11.8</v>
      </c>
      <c r="P104">
        <v>9.8000000000000007</v>
      </c>
      <c r="Q104">
        <v>2</v>
      </c>
      <c r="R104">
        <v>2</v>
      </c>
      <c r="CT104" t="s">
        <v>106</v>
      </c>
    </row>
    <row r="105" spans="4:98" x14ac:dyDescent="0.25">
      <c r="D105" t="s">
        <v>328</v>
      </c>
      <c r="E105" t="s">
        <v>329</v>
      </c>
      <c r="F105" t="s">
        <v>74</v>
      </c>
      <c r="G105">
        <v>100</v>
      </c>
      <c r="H105">
        <v>78.8</v>
      </c>
      <c r="I105">
        <v>56.7</v>
      </c>
      <c r="J105">
        <v>22</v>
      </c>
      <c r="K105">
        <v>0.7</v>
      </c>
      <c r="L105">
        <v>6.5</v>
      </c>
      <c r="M105">
        <v>0.1</v>
      </c>
      <c r="N105">
        <v>6.4</v>
      </c>
      <c r="O105">
        <v>10.9</v>
      </c>
      <c r="P105">
        <v>9.3000000000000007</v>
      </c>
      <c r="Q105">
        <v>1.6</v>
      </c>
      <c r="R105">
        <v>3.2</v>
      </c>
      <c r="CT105" t="s">
        <v>108</v>
      </c>
    </row>
    <row r="106" spans="4:98" x14ac:dyDescent="0.25">
      <c r="D106" t="s">
        <v>330</v>
      </c>
      <c r="E106" t="s">
        <v>331</v>
      </c>
      <c r="F106" t="s">
        <v>11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Q106" t="s">
        <v>18</v>
      </c>
      <c r="R106" t="s">
        <v>18</v>
      </c>
      <c r="CT106" t="s">
        <v>109</v>
      </c>
    </row>
    <row r="107" spans="4:98" x14ac:dyDescent="0.25">
      <c r="D107" t="s">
        <v>332</v>
      </c>
      <c r="E107" t="s">
        <v>333</v>
      </c>
      <c r="F107" t="s">
        <v>11</v>
      </c>
      <c r="G107">
        <v>100</v>
      </c>
      <c r="H107">
        <v>56.5</v>
      </c>
      <c r="I107">
        <v>38</v>
      </c>
      <c r="J107">
        <v>18.5</v>
      </c>
      <c r="K107">
        <v>1.1000000000000001</v>
      </c>
      <c r="L107">
        <v>1.1000000000000001</v>
      </c>
      <c r="M107">
        <v>0</v>
      </c>
      <c r="N107">
        <v>1.1000000000000001</v>
      </c>
      <c r="O107">
        <v>28.3</v>
      </c>
      <c r="P107">
        <v>26.1</v>
      </c>
      <c r="Q107">
        <v>2.2000000000000002</v>
      </c>
      <c r="R107">
        <v>13</v>
      </c>
      <c r="CT107" t="s">
        <v>110</v>
      </c>
    </row>
    <row r="108" spans="4:98" x14ac:dyDescent="0.25">
      <c r="D108" t="s">
        <v>334</v>
      </c>
      <c r="E108" t="s">
        <v>335</v>
      </c>
      <c r="F108" t="s">
        <v>11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Q108" t="s">
        <v>18</v>
      </c>
      <c r="R108" t="s">
        <v>18</v>
      </c>
      <c r="CT108" t="s">
        <v>111</v>
      </c>
    </row>
    <row r="109" spans="4:98" x14ac:dyDescent="0.25">
      <c r="D109" t="s">
        <v>336</v>
      </c>
      <c r="E109" t="s">
        <v>337</v>
      </c>
      <c r="F109" t="s">
        <v>11</v>
      </c>
      <c r="G109">
        <v>100</v>
      </c>
      <c r="H109">
        <v>62.1</v>
      </c>
      <c r="I109">
        <v>34.5</v>
      </c>
      <c r="J109">
        <v>27.6</v>
      </c>
      <c r="K109">
        <v>1.7</v>
      </c>
      <c r="L109">
        <v>17.2</v>
      </c>
      <c r="M109">
        <v>0</v>
      </c>
      <c r="N109">
        <v>17.2</v>
      </c>
      <c r="O109">
        <v>13.8</v>
      </c>
      <c r="P109">
        <v>12.1</v>
      </c>
      <c r="Q109">
        <v>1.7</v>
      </c>
      <c r="R109">
        <v>5.2</v>
      </c>
      <c r="CT109" t="s">
        <v>112</v>
      </c>
    </row>
    <row r="110" spans="4:98" x14ac:dyDescent="0.25">
      <c r="D110" t="s">
        <v>338</v>
      </c>
      <c r="E110" t="s">
        <v>339</v>
      </c>
      <c r="F110" t="s">
        <v>11</v>
      </c>
      <c r="G110">
        <v>100</v>
      </c>
      <c r="H110">
        <v>63.3</v>
      </c>
      <c r="I110">
        <v>43</v>
      </c>
      <c r="J110">
        <v>20.3</v>
      </c>
      <c r="K110">
        <v>0</v>
      </c>
      <c r="L110">
        <v>0</v>
      </c>
      <c r="M110">
        <v>0</v>
      </c>
      <c r="N110">
        <v>0</v>
      </c>
      <c r="O110">
        <v>29.1</v>
      </c>
      <c r="P110">
        <v>24.1</v>
      </c>
      <c r="Q110">
        <v>5.0999999999999996</v>
      </c>
      <c r="R110">
        <v>7.6</v>
      </c>
      <c r="CT110" t="s">
        <v>113</v>
      </c>
    </row>
    <row r="111" spans="4:98" x14ac:dyDescent="0.25">
      <c r="D111" t="s">
        <v>340</v>
      </c>
      <c r="E111" t="s">
        <v>341</v>
      </c>
      <c r="F111" t="s">
        <v>11</v>
      </c>
      <c r="G111">
        <v>100</v>
      </c>
      <c r="H111">
        <v>82.6</v>
      </c>
      <c r="I111">
        <v>51.9</v>
      </c>
      <c r="J111">
        <v>30.7</v>
      </c>
      <c r="K111">
        <v>0</v>
      </c>
      <c r="L111">
        <v>6.8</v>
      </c>
      <c r="M111">
        <v>0.4</v>
      </c>
      <c r="N111">
        <v>6.4</v>
      </c>
      <c r="O111">
        <v>9.5</v>
      </c>
      <c r="P111">
        <v>9.5</v>
      </c>
      <c r="Q111">
        <v>0</v>
      </c>
      <c r="R111">
        <v>1.1000000000000001</v>
      </c>
      <c r="CT111" t="s">
        <v>114</v>
      </c>
    </row>
    <row r="112" spans="4:98" x14ac:dyDescent="0.25">
      <c r="D112" t="s">
        <v>342</v>
      </c>
      <c r="E112" t="s">
        <v>343</v>
      </c>
      <c r="F112" t="s">
        <v>11</v>
      </c>
      <c r="G112" t="s">
        <v>18</v>
      </c>
      <c r="H112" t="s">
        <v>18</v>
      </c>
      <c r="I112" t="s">
        <v>18</v>
      </c>
      <c r="J112" t="s">
        <v>18</v>
      </c>
      <c r="K112" t="s">
        <v>18</v>
      </c>
      <c r="L112" t="s">
        <v>18</v>
      </c>
      <c r="M112" t="s">
        <v>18</v>
      </c>
      <c r="N112" t="s">
        <v>18</v>
      </c>
      <c r="O112" t="s">
        <v>18</v>
      </c>
      <c r="P112" t="s">
        <v>18</v>
      </c>
      <c r="Q112" t="s">
        <v>18</v>
      </c>
      <c r="R112" t="s">
        <v>18</v>
      </c>
      <c r="CT112" t="s">
        <v>115</v>
      </c>
    </row>
    <row r="113" spans="4:98" x14ac:dyDescent="0.25">
      <c r="D113" t="s">
        <v>344</v>
      </c>
      <c r="E113" t="s">
        <v>345</v>
      </c>
      <c r="F113" t="s">
        <v>11</v>
      </c>
      <c r="G113">
        <v>100</v>
      </c>
      <c r="H113">
        <v>81.400000000000006</v>
      </c>
      <c r="I113">
        <v>55.2</v>
      </c>
      <c r="J113">
        <v>26.2</v>
      </c>
      <c r="K113">
        <v>0</v>
      </c>
      <c r="L113">
        <v>6.2</v>
      </c>
      <c r="M113">
        <v>0</v>
      </c>
      <c r="N113">
        <v>6.2</v>
      </c>
      <c r="O113">
        <v>11</v>
      </c>
      <c r="P113">
        <v>11</v>
      </c>
      <c r="Q113">
        <v>0</v>
      </c>
      <c r="R113">
        <v>1.4</v>
      </c>
      <c r="CT113" t="s">
        <v>116</v>
      </c>
    </row>
    <row r="114" spans="4:98" x14ac:dyDescent="0.25">
      <c r="D114" t="s">
        <v>346</v>
      </c>
      <c r="E114" t="s">
        <v>347</v>
      </c>
      <c r="F114" t="s">
        <v>11</v>
      </c>
      <c r="G114">
        <v>100</v>
      </c>
      <c r="H114">
        <v>71.2</v>
      </c>
      <c r="I114">
        <v>48.3</v>
      </c>
      <c r="J114">
        <v>22.9</v>
      </c>
      <c r="K114">
        <v>1.5</v>
      </c>
      <c r="L114">
        <v>12</v>
      </c>
      <c r="M114">
        <v>1.3</v>
      </c>
      <c r="N114">
        <v>10.7</v>
      </c>
      <c r="O114">
        <v>12.9</v>
      </c>
      <c r="P114">
        <v>9.6</v>
      </c>
      <c r="Q114">
        <v>3.3</v>
      </c>
      <c r="R114">
        <v>2.4</v>
      </c>
      <c r="CT114" t="s">
        <v>117</v>
      </c>
    </row>
    <row r="115" spans="4:98" x14ac:dyDescent="0.25">
      <c r="D115" t="s">
        <v>346</v>
      </c>
      <c r="E115" t="s">
        <v>348</v>
      </c>
      <c r="F115" t="s">
        <v>74</v>
      </c>
      <c r="G115">
        <v>100</v>
      </c>
      <c r="H115">
        <v>71.099999999999994</v>
      </c>
      <c r="I115">
        <v>46.4</v>
      </c>
      <c r="J115">
        <v>24.6</v>
      </c>
      <c r="K115">
        <v>1.5</v>
      </c>
      <c r="L115">
        <v>11.8</v>
      </c>
      <c r="M115">
        <v>1.6</v>
      </c>
      <c r="N115">
        <v>10.199999999999999</v>
      </c>
      <c r="O115">
        <v>13.8</v>
      </c>
      <c r="P115">
        <v>11.1</v>
      </c>
      <c r="Q115">
        <v>2.7</v>
      </c>
      <c r="R115">
        <v>1.8</v>
      </c>
      <c r="CT115" t="s">
        <v>118</v>
      </c>
    </row>
    <row r="116" spans="4:98" x14ac:dyDescent="0.25">
      <c r="D116" t="s">
        <v>349</v>
      </c>
      <c r="E116" t="s">
        <v>350</v>
      </c>
      <c r="F116" t="s">
        <v>11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Q116" t="s">
        <v>18</v>
      </c>
      <c r="R116" t="s">
        <v>18</v>
      </c>
      <c r="CT116" t="s">
        <v>119</v>
      </c>
    </row>
    <row r="117" spans="4:98" x14ac:dyDescent="0.25">
      <c r="D117" t="s">
        <v>351</v>
      </c>
      <c r="E117" t="s">
        <v>352</v>
      </c>
      <c r="F117" t="s">
        <v>11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  <c r="M117" t="s">
        <v>18</v>
      </c>
      <c r="N117" t="s">
        <v>18</v>
      </c>
      <c r="O117" t="s">
        <v>18</v>
      </c>
      <c r="P117" t="s">
        <v>18</v>
      </c>
      <c r="Q117" t="s">
        <v>18</v>
      </c>
      <c r="R117" t="s">
        <v>18</v>
      </c>
      <c r="CT117" t="s">
        <v>120</v>
      </c>
    </row>
    <row r="118" spans="4:98" x14ac:dyDescent="0.25">
      <c r="D118" t="s">
        <v>353</v>
      </c>
      <c r="E118" t="s">
        <v>354</v>
      </c>
      <c r="F118" t="s">
        <v>11</v>
      </c>
      <c r="G118">
        <v>100</v>
      </c>
      <c r="H118">
        <v>82.9</v>
      </c>
      <c r="I118">
        <v>51.2</v>
      </c>
      <c r="J118">
        <v>31.7</v>
      </c>
      <c r="K118">
        <v>0</v>
      </c>
      <c r="L118">
        <v>9.8000000000000007</v>
      </c>
      <c r="M118">
        <v>4.9000000000000004</v>
      </c>
      <c r="N118">
        <v>4.9000000000000004</v>
      </c>
      <c r="O118">
        <v>4.9000000000000004</v>
      </c>
      <c r="P118">
        <v>2.4</v>
      </c>
      <c r="Q118">
        <v>2.4</v>
      </c>
      <c r="R118">
        <v>2.4</v>
      </c>
      <c r="CT118" t="s">
        <v>121</v>
      </c>
    </row>
    <row r="119" spans="4:98" x14ac:dyDescent="0.25">
      <c r="D119" t="s">
        <v>355</v>
      </c>
      <c r="E119" t="s">
        <v>356</v>
      </c>
      <c r="F119" t="s">
        <v>11</v>
      </c>
      <c r="G119">
        <v>100</v>
      </c>
      <c r="H119">
        <v>79.7</v>
      </c>
      <c r="I119">
        <v>48.4</v>
      </c>
      <c r="J119">
        <v>31.2</v>
      </c>
      <c r="K119">
        <v>0.4</v>
      </c>
      <c r="L119">
        <v>4.3</v>
      </c>
      <c r="M119">
        <v>0.4</v>
      </c>
      <c r="N119">
        <v>3.9</v>
      </c>
      <c r="O119">
        <v>13.3</v>
      </c>
      <c r="P119">
        <v>10.9</v>
      </c>
      <c r="Q119">
        <v>2.2999999999999998</v>
      </c>
      <c r="R119">
        <v>2.2999999999999998</v>
      </c>
      <c r="CT119" t="s">
        <v>122</v>
      </c>
    </row>
    <row r="120" spans="4:98" x14ac:dyDescent="0.25">
      <c r="D120" t="s">
        <v>357</v>
      </c>
      <c r="E120" t="s">
        <v>358</v>
      </c>
      <c r="F120" t="s">
        <v>11</v>
      </c>
      <c r="G120">
        <v>100</v>
      </c>
      <c r="H120">
        <v>81.5</v>
      </c>
      <c r="I120">
        <v>60.5</v>
      </c>
      <c r="J120">
        <v>21</v>
      </c>
      <c r="K120">
        <v>0</v>
      </c>
      <c r="L120">
        <v>1.2</v>
      </c>
      <c r="M120">
        <v>0</v>
      </c>
      <c r="N120">
        <v>1.2</v>
      </c>
      <c r="O120">
        <v>17.3</v>
      </c>
      <c r="P120">
        <v>16</v>
      </c>
      <c r="Q120">
        <v>1.2</v>
      </c>
      <c r="R120">
        <v>0</v>
      </c>
      <c r="CT120" t="s">
        <v>123</v>
      </c>
    </row>
    <row r="121" spans="4:98" x14ac:dyDescent="0.25">
      <c r="D121" t="s">
        <v>359</v>
      </c>
      <c r="E121" t="s">
        <v>360</v>
      </c>
      <c r="F121" t="s">
        <v>11</v>
      </c>
      <c r="G121">
        <v>100</v>
      </c>
      <c r="H121">
        <v>82.5</v>
      </c>
      <c r="I121">
        <v>57.8</v>
      </c>
      <c r="J121">
        <v>24.6</v>
      </c>
      <c r="K121">
        <v>0.5</v>
      </c>
      <c r="L121">
        <v>6.6</v>
      </c>
      <c r="M121">
        <v>0.5</v>
      </c>
      <c r="N121">
        <v>6.2</v>
      </c>
      <c r="O121">
        <v>7.1</v>
      </c>
      <c r="P121">
        <v>4.3</v>
      </c>
      <c r="Q121">
        <v>2.8</v>
      </c>
      <c r="R121">
        <v>3.3</v>
      </c>
      <c r="CT121" t="s">
        <v>124</v>
      </c>
    </row>
    <row r="122" spans="4:98" x14ac:dyDescent="0.25">
      <c r="D122" t="s">
        <v>359</v>
      </c>
      <c r="E122" t="s">
        <v>361</v>
      </c>
      <c r="F122" t="s">
        <v>74</v>
      </c>
      <c r="G122">
        <v>100</v>
      </c>
      <c r="H122">
        <v>74.900000000000006</v>
      </c>
      <c r="I122">
        <v>43.7</v>
      </c>
      <c r="J122">
        <v>31.2</v>
      </c>
      <c r="K122">
        <v>0.7</v>
      </c>
      <c r="L122">
        <v>11.9</v>
      </c>
      <c r="M122">
        <v>0.9</v>
      </c>
      <c r="N122">
        <v>11</v>
      </c>
      <c r="O122">
        <v>10.3</v>
      </c>
      <c r="P122">
        <v>8.6999999999999993</v>
      </c>
      <c r="Q122">
        <v>1.6</v>
      </c>
      <c r="R122">
        <v>2.2000000000000002</v>
      </c>
      <c r="CT122" t="s">
        <v>125</v>
      </c>
    </row>
    <row r="123" spans="4:98" x14ac:dyDescent="0.25">
      <c r="D123" t="s">
        <v>362</v>
      </c>
      <c r="E123" t="s">
        <v>363</v>
      </c>
      <c r="F123" t="s">
        <v>74</v>
      </c>
      <c r="G123">
        <v>100</v>
      </c>
      <c r="H123">
        <v>69.400000000000006</v>
      </c>
      <c r="I123">
        <v>41.5</v>
      </c>
      <c r="J123">
        <v>27.9</v>
      </c>
      <c r="K123">
        <v>1.3</v>
      </c>
      <c r="L123">
        <v>10.5</v>
      </c>
      <c r="M123">
        <v>1.5</v>
      </c>
      <c r="N123">
        <v>9</v>
      </c>
      <c r="O123">
        <v>15.3</v>
      </c>
      <c r="P123">
        <v>11.8</v>
      </c>
      <c r="Q123">
        <v>3.5</v>
      </c>
      <c r="R123">
        <v>3.5</v>
      </c>
      <c r="CT123" t="s">
        <v>126</v>
      </c>
    </row>
    <row r="124" spans="4:98" x14ac:dyDescent="0.25">
      <c r="D124" t="s">
        <v>364</v>
      </c>
      <c r="E124" t="s">
        <v>365</v>
      </c>
      <c r="F124" t="s">
        <v>11</v>
      </c>
      <c r="G124">
        <v>100</v>
      </c>
      <c r="H124">
        <v>66.7</v>
      </c>
      <c r="I124">
        <v>41.8</v>
      </c>
      <c r="J124">
        <v>24.9</v>
      </c>
      <c r="K124">
        <v>4</v>
      </c>
      <c r="L124">
        <v>10.7</v>
      </c>
      <c r="M124">
        <v>1.1000000000000001</v>
      </c>
      <c r="N124">
        <v>9.6</v>
      </c>
      <c r="O124">
        <v>16.399999999999999</v>
      </c>
      <c r="P124">
        <v>11.9</v>
      </c>
      <c r="Q124">
        <v>4.5</v>
      </c>
      <c r="R124">
        <v>2.2999999999999998</v>
      </c>
      <c r="CT124" t="s">
        <v>127</v>
      </c>
    </row>
    <row r="125" spans="4:98" x14ac:dyDescent="0.25">
      <c r="D125" t="s">
        <v>366</v>
      </c>
      <c r="E125" t="s">
        <v>367</v>
      </c>
      <c r="F125" t="s">
        <v>11</v>
      </c>
      <c r="G125">
        <v>100</v>
      </c>
      <c r="H125">
        <v>68.3</v>
      </c>
      <c r="I125">
        <v>40</v>
      </c>
      <c r="J125">
        <v>28.3</v>
      </c>
      <c r="K125">
        <v>0.3</v>
      </c>
      <c r="L125">
        <v>9.3000000000000007</v>
      </c>
      <c r="M125">
        <v>0.7</v>
      </c>
      <c r="N125">
        <v>8.6</v>
      </c>
      <c r="O125">
        <v>18.3</v>
      </c>
      <c r="P125">
        <v>14.1</v>
      </c>
      <c r="Q125">
        <v>4.0999999999999996</v>
      </c>
      <c r="R125">
        <v>3.8</v>
      </c>
    </row>
    <row r="126" spans="4:98" x14ac:dyDescent="0.25">
      <c r="D126" t="s">
        <v>368</v>
      </c>
      <c r="E126" t="s">
        <v>369</v>
      </c>
      <c r="F126" t="s">
        <v>11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t="s">
        <v>18</v>
      </c>
      <c r="R126" t="s">
        <v>18</v>
      </c>
    </row>
    <row r="127" spans="4:98" x14ac:dyDescent="0.25">
      <c r="D127" t="s">
        <v>370</v>
      </c>
      <c r="E127" t="s">
        <v>371</v>
      </c>
      <c r="F127" t="s">
        <v>11</v>
      </c>
      <c r="G127">
        <v>100</v>
      </c>
      <c r="H127">
        <v>74.7</v>
      </c>
      <c r="I127">
        <v>48.7</v>
      </c>
      <c r="J127">
        <v>25.9</v>
      </c>
      <c r="K127">
        <v>0.3</v>
      </c>
      <c r="L127">
        <v>9.1999999999999993</v>
      </c>
      <c r="M127">
        <v>0.9</v>
      </c>
      <c r="N127">
        <v>8.1999999999999993</v>
      </c>
      <c r="O127">
        <v>11.1</v>
      </c>
      <c r="P127">
        <v>10.1</v>
      </c>
      <c r="Q127">
        <v>0.9</v>
      </c>
      <c r="R127">
        <v>4.7</v>
      </c>
    </row>
    <row r="128" spans="4:98" x14ac:dyDescent="0.25">
      <c r="D128" t="s">
        <v>372</v>
      </c>
      <c r="E128" t="s">
        <v>373</v>
      </c>
      <c r="F128" t="s">
        <v>11</v>
      </c>
      <c r="G128">
        <v>100</v>
      </c>
      <c r="H128">
        <v>66.3</v>
      </c>
      <c r="I128">
        <v>54.2</v>
      </c>
      <c r="J128">
        <v>12</v>
      </c>
      <c r="K128">
        <v>0</v>
      </c>
      <c r="L128">
        <v>1.8</v>
      </c>
      <c r="M128">
        <v>0</v>
      </c>
      <c r="N128">
        <v>1.8</v>
      </c>
      <c r="O128">
        <v>27.1</v>
      </c>
      <c r="P128">
        <v>22.3</v>
      </c>
      <c r="Q128">
        <v>4.8</v>
      </c>
      <c r="R128">
        <v>4.8</v>
      </c>
    </row>
    <row r="129" spans="4:18" x14ac:dyDescent="0.25">
      <c r="D129" t="s">
        <v>374</v>
      </c>
      <c r="E129" t="s">
        <v>375</v>
      </c>
      <c r="F129" t="s">
        <v>11</v>
      </c>
      <c r="G129" t="s">
        <v>18</v>
      </c>
      <c r="H129" t="s">
        <v>18</v>
      </c>
      <c r="I129" t="s">
        <v>18</v>
      </c>
      <c r="J129" t="s">
        <v>18</v>
      </c>
      <c r="K129" t="s">
        <v>18</v>
      </c>
      <c r="L129" t="s">
        <v>18</v>
      </c>
      <c r="M129" t="s">
        <v>18</v>
      </c>
      <c r="N129" t="s">
        <v>18</v>
      </c>
      <c r="O129" t="s">
        <v>18</v>
      </c>
      <c r="P129" t="s">
        <v>18</v>
      </c>
      <c r="Q129" t="s">
        <v>18</v>
      </c>
      <c r="R129" t="s">
        <v>18</v>
      </c>
    </row>
    <row r="130" spans="4:18" x14ac:dyDescent="0.25">
      <c r="D130" t="s">
        <v>376</v>
      </c>
      <c r="E130" t="s">
        <v>377</v>
      </c>
      <c r="F130" t="s">
        <v>11</v>
      </c>
      <c r="G130">
        <v>100</v>
      </c>
      <c r="H130">
        <v>78.2</v>
      </c>
      <c r="I130">
        <v>54.5</v>
      </c>
      <c r="J130">
        <v>23.6</v>
      </c>
      <c r="K130">
        <v>0</v>
      </c>
      <c r="L130">
        <v>14.5</v>
      </c>
      <c r="M130">
        <v>0</v>
      </c>
      <c r="N130">
        <v>14.5</v>
      </c>
      <c r="O130">
        <v>3.6</v>
      </c>
      <c r="P130">
        <v>3.6</v>
      </c>
      <c r="Q130">
        <v>0</v>
      </c>
      <c r="R130">
        <v>3.6</v>
      </c>
    </row>
    <row r="131" spans="4:18" x14ac:dyDescent="0.25">
      <c r="D131" t="s">
        <v>378</v>
      </c>
      <c r="E131" t="s">
        <v>379</v>
      </c>
      <c r="F131" t="s">
        <v>11</v>
      </c>
      <c r="G131">
        <v>100</v>
      </c>
      <c r="H131">
        <v>70</v>
      </c>
      <c r="I131">
        <v>39.1</v>
      </c>
      <c r="J131">
        <v>30.9</v>
      </c>
      <c r="K131">
        <v>2.4</v>
      </c>
      <c r="L131">
        <v>11.4</v>
      </c>
      <c r="M131">
        <v>0.2</v>
      </c>
      <c r="N131">
        <v>11.2</v>
      </c>
      <c r="O131">
        <v>13.8</v>
      </c>
      <c r="P131">
        <v>12.4</v>
      </c>
      <c r="Q131">
        <v>1.5</v>
      </c>
      <c r="R131">
        <v>2.2999999999999998</v>
      </c>
    </row>
    <row r="132" spans="4:18" x14ac:dyDescent="0.25">
      <c r="D132" t="s">
        <v>378</v>
      </c>
      <c r="E132" t="s">
        <v>380</v>
      </c>
      <c r="F132" t="s">
        <v>74</v>
      </c>
      <c r="G132">
        <v>100</v>
      </c>
      <c r="H132">
        <v>71</v>
      </c>
      <c r="I132">
        <v>39</v>
      </c>
      <c r="J132">
        <v>32</v>
      </c>
      <c r="K132">
        <v>1.4</v>
      </c>
      <c r="L132">
        <v>10.4</v>
      </c>
      <c r="M132">
        <v>0.2</v>
      </c>
      <c r="N132">
        <v>10.199999999999999</v>
      </c>
      <c r="O132">
        <v>14.3</v>
      </c>
      <c r="P132">
        <v>12.6</v>
      </c>
      <c r="Q132">
        <v>1.7</v>
      </c>
      <c r="R132">
        <v>2.9</v>
      </c>
    </row>
    <row r="133" spans="4:18" x14ac:dyDescent="0.25">
      <c r="D133" t="s">
        <v>381</v>
      </c>
      <c r="E133" t="s">
        <v>382</v>
      </c>
      <c r="F133" t="s">
        <v>11</v>
      </c>
      <c r="G133">
        <v>100</v>
      </c>
      <c r="H133">
        <v>81.400000000000006</v>
      </c>
      <c r="I133">
        <v>53.8</v>
      </c>
      <c r="J133">
        <v>27.6</v>
      </c>
      <c r="K133">
        <v>0.5</v>
      </c>
      <c r="L133">
        <v>5.2</v>
      </c>
      <c r="M133">
        <v>0</v>
      </c>
      <c r="N133">
        <v>5.2</v>
      </c>
      <c r="O133">
        <v>11.9</v>
      </c>
      <c r="P133">
        <v>8.6</v>
      </c>
      <c r="Q133">
        <v>3.3</v>
      </c>
      <c r="R133">
        <v>1</v>
      </c>
    </row>
    <row r="134" spans="4:18" x14ac:dyDescent="0.25">
      <c r="D134" t="s">
        <v>383</v>
      </c>
      <c r="E134" t="s">
        <v>384</v>
      </c>
      <c r="F134" t="s">
        <v>11</v>
      </c>
      <c r="G134">
        <v>100</v>
      </c>
      <c r="H134">
        <v>47.1</v>
      </c>
      <c r="I134">
        <v>30.6</v>
      </c>
      <c r="J134">
        <v>16.5</v>
      </c>
      <c r="K134">
        <v>0</v>
      </c>
      <c r="L134">
        <v>8.1999999999999993</v>
      </c>
      <c r="M134">
        <v>0</v>
      </c>
      <c r="N134">
        <v>8.1999999999999993</v>
      </c>
      <c r="O134">
        <v>36.5</v>
      </c>
      <c r="P134">
        <v>35.299999999999997</v>
      </c>
      <c r="Q134">
        <v>1.2</v>
      </c>
      <c r="R134">
        <v>8.1999999999999993</v>
      </c>
    </row>
    <row r="135" spans="4:18" x14ac:dyDescent="0.25">
      <c r="D135" t="s">
        <v>385</v>
      </c>
      <c r="E135" t="s">
        <v>386</v>
      </c>
      <c r="F135" t="s">
        <v>74</v>
      </c>
      <c r="G135">
        <v>100</v>
      </c>
      <c r="H135">
        <v>62.9</v>
      </c>
      <c r="I135">
        <v>42.4</v>
      </c>
      <c r="J135">
        <v>20.5</v>
      </c>
      <c r="K135">
        <v>0.6</v>
      </c>
      <c r="L135">
        <v>11.8</v>
      </c>
      <c r="M135">
        <v>0.5</v>
      </c>
      <c r="N135">
        <v>11.4</v>
      </c>
      <c r="O135">
        <v>21.1</v>
      </c>
      <c r="P135">
        <v>19</v>
      </c>
      <c r="Q135">
        <v>2.1</v>
      </c>
      <c r="R135">
        <v>3.6</v>
      </c>
    </row>
    <row r="136" spans="4:18" x14ac:dyDescent="0.25">
      <c r="D136" t="s">
        <v>387</v>
      </c>
      <c r="E136" t="s">
        <v>388</v>
      </c>
      <c r="F136" t="s">
        <v>11</v>
      </c>
      <c r="G136">
        <v>100</v>
      </c>
      <c r="H136">
        <v>51.5</v>
      </c>
      <c r="I136">
        <v>35.299999999999997</v>
      </c>
      <c r="J136">
        <v>16.2</v>
      </c>
      <c r="K136">
        <v>0</v>
      </c>
      <c r="L136">
        <v>4.4000000000000004</v>
      </c>
      <c r="M136">
        <v>0</v>
      </c>
      <c r="N136">
        <v>4.4000000000000004</v>
      </c>
      <c r="O136">
        <v>42.6</v>
      </c>
      <c r="P136">
        <v>39.700000000000003</v>
      </c>
      <c r="Q136">
        <v>2.9</v>
      </c>
      <c r="R136">
        <v>1.5</v>
      </c>
    </row>
    <row r="137" spans="4:18" x14ac:dyDescent="0.25">
      <c r="D137" t="s">
        <v>389</v>
      </c>
      <c r="E137" t="s">
        <v>390</v>
      </c>
      <c r="F137" t="s">
        <v>11</v>
      </c>
      <c r="G137">
        <v>100</v>
      </c>
      <c r="H137">
        <v>70.2</v>
      </c>
      <c r="I137">
        <v>47.4</v>
      </c>
      <c r="J137">
        <v>22.8</v>
      </c>
      <c r="K137">
        <v>0</v>
      </c>
      <c r="L137">
        <v>1.8</v>
      </c>
      <c r="M137">
        <v>0</v>
      </c>
      <c r="N137">
        <v>1.8</v>
      </c>
      <c r="O137">
        <v>21.1</v>
      </c>
      <c r="P137">
        <v>19.3</v>
      </c>
      <c r="Q137">
        <v>1.8</v>
      </c>
      <c r="R137">
        <v>7</v>
      </c>
    </row>
    <row r="138" spans="4:18" x14ac:dyDescent="0.25">
      <c r="D138" t="s">
        <v>391</v>
      </c>
      <c r="E138" t="s">
        <v>392</v>
      </c>
      <c r="F138" t="s">
        <v>11</v>
      </c>
      <c r="G138">
        <v>100</v>
      </c>
      <c r="H138">
        <v>72</v>
      </c>
      <c r="I138">
        <v>48.8</v>
      </c>
      <c r="J138">
        <v>23.2</v>
      </c>
      <c r="K138">
        <v>0</v>
      </c>
      <c r="L138">
        <v>3.7</v>
      </c>
      <c r="M138">
        <v>0</v>
      </c>
      <c r="N138">
        <v>3.7</v>
      </c>
      <c r="O138">
        <v>22</v>
      </c>
      <c r="P138">
        <v>20.7</v>
      </c>
      <c r="Q138">
        <v>1.2</v>
      </c>
      <c r="R138">
        <v>2.4</v>
      </c>
    </row>
    <row r="139" spans="4:18" x14ac:dyDescent="0.25">
      <c r="D139" t="s">
        <v>393</v>
      </c>
      <c r="E139" t="s">
        <v>394</v>
      </c>
      <c r="F139" t="s">
        <v>11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  <c r="M139" t="s">
        <v>18</v>
      </c>
      <c r="N139" t="s">
        <v>18</v>
      </c>
      <c r="O139" t="s">
        <v>18</v>
      </c>
      <c r="P139" t="s">
        <v>18</v>
      </c>
      <c r="Q139" t="s">
        <v>18</v>
      </c>
      <c r="R139" t="s">
        <v>18</v>
      </c>
    </row>
    <row r="140" spans="4:18" x14ac:dyDescent="0.25">
      <c r="D140" t="s">
        <v>395</v>
      </c>
      <c r="E140" t="s">
        <v>396</v>
      </c>
      <c r="F140" t="s">
        <v>11</v>
      </c>
      <c r="G140">
        <v>100</v>
      </c>
      <c r="H140">
        <v>61.4</v>
      </c>
      <c r="I140">
        <v>41.5</v>
      </c>
      <c r="J140">
        <v>19.899999999999999</v>
      </c>
      <c r="K140">
        <v>0.5</v>
      </c>
      <c r="L140">
        <v>18.600000000000001</v>
      </c>
      <c r="M140">
        <v>1</v>
      </c>
      <c r="N140">
        <v>17.600000000000001</v>
      </c>
      <c r="O140">
        <v>16.7</v>
      </c>
      <c r="P140">
        <v>15.3</v>
      </c>
      <c r="Q140">
        <v>1.4</v>
      </c>
      <c r="R140">
        <v>2.8</v>
      </c>
    </row>
    <row r="141" spans="4:18" x14ac:dyDescent="0.25">
      <c r="D141" t="s">
        <v>397</v>
      </c>
      <c r="E141" t="s">
        <v>398</v>
      </c>
      <c r="F141" t="s">
        <v>74</v>
      </c>
      <c r="G141">
        <v>100</v>
      </c>
      <c r="H141">
        <v>63.5</v>
      </c>
      <c r="I141">
        <v>43.9</v>
      </c>
      <c r="J141">
        <v>19.600000000000001</v>
      </c>
      <c r="K141">
        <v>0.5</v>
      </c>
      <c r="L141">
        <v>18.2</v>
      </c>
      <c r="M141">
        <v>1</v>
      </c>
      <c r="N141">
        <v>17.2</v>
      </c>
      <c r="O141">
        <v>15.6</v>
      </c>
      <c r="P141">
        <v>14.5</v>
      </c>
      <c r="Q141">
        <v>1</v>
      </c>
      <c r="R141">
        <v>2.2000000000000002</v>
      </c>
    </row>
    <row r="142" spans="4:18" x14ac:dyDescent="0.25">
      <c r="D142" t="s">
        <v>399</v>
      </c>
      <c r="E142" t="s">
        <v>400</v>
      </c>
      <c r="F142" t="s">
        <v>74</v>
      </c>
      <c r="G142">
        <v>100</v>
      </c>
      <c r="H142">
        <v>59.2</v>
      </c>
      <c r="I142">
        <v>39</v>
      </c>
      <c r="J142">
        <v>20.2</v>
      </c>
      <c r="K142">
        <v>0.6</v>
      </c>
      <c r="L142">
        <v>19</v>
      </c>
      <c r="M142">
        <v>1</v>
      </c>
      <c r="N142">
        <v>18</v>
      </c>
      <c r="O142">
        <v>17.8</v>
      </c>
      <c r="P142">
        <v>16.100000000000001</v>
      </c>
      <c r="Q142">
        <v>1.7</v>
      </c>
      <c r="R142">
        <v>3.4</v>
      </c>
    </row>
    <row r="143" spans="4:18" x14ac:dyDescent="0.25">
      <c r="D143" t="s">
        <v>401</v>
      </c>
      <c r="E143" t="s">
        <v>402</v>
      </c>
      <c r="F143" t="s">
        <v>11</v>
      </c>
      <c r="G143">
        <v>100</v>
      </c>
      <c r="H143">
        <v>75.099999999999994</v>
      </c>
      <c r="I143">
        <v>61</v>
      </c>
      <c r="J143">
        <v>14.1</v>
      </c>
      <c r="K143">
        <v>2.8</v>
      </c>
      <c r="L143">
        <v>6.2</v>
      </c>
      <c r="M143">
        <v>0</v>
      </c>
      <c r="N143">
        <v>6.2</v>
      </c>
      <c r="O143">
        <v>14.1</v>
      </c>
      <c r="P143">
        <v>11.3</v>
      </c>
      <c r="Q143">
        <v>2.8</v>
      </c>
      <c r="R143">
        <v>1.7</v>
      </c>
    </row>
    <row r="144" spans="4:18" x14ac:dyDescent="0.25">
      <c r="D144" t="s">
        <v>403</v>
      </c>
      <c r="E144" t="s">
        <v>404</v>
      </c>
      <c r="F144" t="s">
        <v>11</v>
      </c>
      <c r="G144">
        <v>100</v>
      </c>
      <c r="H144">
        <v>78.599999999999994</v>
      </c>
      <c r="I144">
        <v>55.2</v>
      </c>
      <c r="J144">
        <v>23.4</v>
      </c>
      <c r="K144">
        <v>1.3</v>
      </c>
      <c r="L144">
        <v>10.4</v>
      </c>
      <c r="M144">
        <v>1.3</v>
      </c>
      <c r="N144">
        <v>9.1</v>
      </c>
      <c r="O144">
        <v>7.1</v>
      </c>
      <c r="P144">
        <v>7.1</v>
      </c>
      <c r="Q144">
        <v>0</v>
      </c>
      <c r="R144">
        <v>2.6</v>
      </c>
    </row>
    <row r="145" spans="4:18" x14ac:dyDescent="0.25">
      <c r="D145" t="s">
        <v>405</v>
      </c>
      <c r="E145" t="s">
        <v>406</v>
      </c>
      <c r="F145" t="s">
        <v>11</v>
      </c>
      <c r="G145" t="s">
        <v>18</v>
      </c>
      <c r="H145" t="s">
        <v>18</v>
      </c>
      <c r="I145" t="s">
        <v>18</v>
      </c>
      <c r="J145" t="s">
        <v>18</v>
      </c>
      <c r="K145" t="s">
        <v>18</v>
      </c>
      <c r="L145" t="s">
        <v>18</v>
      </c>
      <c r="M145" t="s">
        <v>18</v>
      </c>
      <c r="N145" t="s">
        <v>18</v>
      </c>
      <c r="O145" t="s">
        <v>18</v>
      </c>
      <c r="P145" t="s">
        <v>18</v>
      </c>
      <c r="Q145" t="s">
        <v>18</v>
      </c>
      <c r="R145" t="s">
        <v>18</v>
      </c>
    </row>
    <row r="146" spans="4:18" x14ac:dyDescent="0.25">
      <c r="D146" t="s">
        <v>407</v>
      </c>
      <c r="E146" t="s">
        <v>408</v>
      </c>
      <c r="F146" t="s">
        <v>11</v>
      </c>
      <c r="G146">
        <v>100</v>
      </c>
      <c r="H146">
        <v>66.400000000000006</v>
      </c>
      <c r="I146">
        <v>46.1</v>
      </c>
      <c r="J146">
        <v>20.3</v>
      </c>
      <c r="K146">
        <v>0</v>
      </c>
      <c r="L146">
        <v>6.2</v>
      </c>
      <c r="M146">
        <v>1.6</v>
      </c>
      <c r="N146">
        <v>4.7</v>
      </c>
      <c r="O146">
        <v>16.399999999999999</v>
      </c>
      <c r="P146">
        <v>12.5</v>
      </c>
      <c r="Q146">
        <v>3.9</v>
      </c>
      <c r="R146">
        <v>10.9</v>
      </c>
    </row>
    <row r="147" spans="4:18" x14ac:dyDescent="0.25">
      <c r="D147" t="s">
        <v>409</v>
      </c>
      <c r="E147" t="s">
        <v>410</v>
      </c>
      <c r="F147" t="s">
        <v>11</v>
      </c>
      <c r="G147" t="s">
        <v>18</v>
      </c>
      <c r="H147" t="s">
        <v>18</v>
      </c>
      <c r="I147" t="s">
        <v>18</v>
      </c>
      <c r="J147" t="s">
        <v>18</v>
      </c>
      <c r="K147" t="s">
        <v>18</v>
      </c>
      <c r="L147" t="s">
        <v>18</v>
      </c>
      <c r="M147" t="s">
        <v>18</v>
      </c>
      <c r="N147" t="s">
        <v>18</v>
      </c>
      <c r="O147" t="s">
        <v>18</v>
      </c>
      <c r="P147" t="s">
        <v>18</v>
      </c>
      <c r="Q147" t="s">
        <v>18</v>
      </c>
      <c r="R147" t="s">
        <v>18</v>
      </c>
    </row>
    <row r="148" spans="4:18" x14ac:dyDescent="0.25">
      <c r="D148" t="s">
        <v>411</v>
      </c>
      <c r="E148" t="s">
        <v>412</v>
      </c>
      <c r="F148" t="s">
        <v>11</v>
      </c>
      <c r="G148">
        <v>100</v>
      </c>
      <c r="H148">
        <v>69.7</v>
      </c>
      <c r="I148">
        <v>53.2</v>
      </c>
      <c r="J148">
        <v>16.5</v>
      </c>
      <c r="K148">
        <v>0</v>
      </c>
      <c r="L148">
        <v>6.4</v>
      </c>
      <c r="M148">
        <v>0.9</v>
      </c>
      <c r="N148">
        <v>5.5</v>
      </c>
      <c r="O148">
        <v>22</v>
      </c>
      <c r="P148">
        <v>19.3</v>
      </c>
      <c r="Q148">
        <v>2.8</v>
      </c>
      <c r="R148">
        <v>1.8</v>
      </c>
    </row>
    <row r="149" spans="4:18" x14ac:dyDescent="0.25">
      <c r="D149" t="s">
        <v>413</v>
      </c>
      <c r="E149" t="s">
        <v>414</v>
      </c>
      <c r="F149" t="s">
        <v>11</v>
      </c>
      <c r="G149">
        <v>100</v>
      </c>
      <c r="H149">
        <v>74.400000000000006</v>
      </c>
      <c r="I149">
        <v>39.700000000000003</v>
      </c>
      <c r="J149">
        <v>34.700000000000003</v>
      </c>
      <c r="K149">
        <v>0.4</v>
      </c>
      <c r="L149">
        <v>7.3</v>
      </c>
      <c r="M149">
        <v>0</v>
      </c>
      <c r="N149">
        <v>7.3</v>
      </c>
      <c r="O149">
        <v>15.3</v>
      </c>
      <c r="P149">
        <v>13.7</v>
      </c>
      <c r="Q149">
        <v>1.5</v>
      </c>
      <c r="R149">
        <v>2.7</v>
      </c>
    </row>
    <row r="150" spans="4:18" x14ac:dyDescent="0.25">
      <c r="D150" t="s">
        <v>415</v>
      </c>
      <c r="E150" t="s">
        <v>416</v>
      </c>
      <c r="F150" t="s">
        <v>11</v>
      </c>
      <c r="G150">
        <v>100</v>
      </c>
      <c r="H150">
        <v>77.3</v>
      </c>
      <c r="I150">
        <v>59.1</v>
      </c>
      <c r="J150">
        <v>18.2</v>
      </c>
      <c r="K150">
        <v>0</v>
      </c>
      <c r="L150">
        <v>0</v>
      </c>
      <c r="M150">
        <v>0</v>
      </c>
      <c r="N150">
        <v>0</v>
      </c>
      <c r="O150">
        <v>18.2</v>
      </c>
      <c r="P150">
        <v>18.2</v>
      </c>
      <c r="Q150">
        <v>0</v>
      </c>
      <c r="R150">
        <v>4.5</v>
      </c>
    </row>
    <row r="151" spans="4:18" x14ac:dyDescent="0.25">
      <c r="D151" t="s">
        <v>417</v>
      </c>
      <c r="E151" t="s">
        <v>418</v>
      </c>
      <c r="F151" t="s">
        <v>11</v>
      </c>
      <c r="G151">
        <v>100</v>
      </c>
      <c r="H151">
        <v>76.8</v>
      </c>
      <c r="I151">
        <v>49.7</v>
      </c>
      <c r="J151">
        <v>27</v>
      </c>
      <c r="K151">
        <v>1.6</v>
      </c>
      <c r="L151">
        <v>7.6</v>
      </c>
      <c r="M151">
        <v>0</v>
      </c>
      <c r="N151">
        <v>7.6</v>
      </c>
      <c r="O151">
        <v>10.3</v>
      </c>
      <c r="P151">
        <v>8.6</v>
      </c>
      <c r="Q151">
        <v>1.6</v>
      </c>
      <c r="R151">
        <v>3.8</v>
      </c>
    </row>
    <row r="152" spans="4:18" x14ac:dyDescent="0.25">
      <c r="D152" t="s">
        <v>419</v>
      </c>
      <c r="E152" t="s">
        <v>420</v>
      </c>
      <c r="F152" t="s">
        <v>11</v>
      </c>
      <c r="G152">
        <v>100</v>
      </c>
      <c r="H152">
        <v>78.8</v>
      </c>
      <c r="I152">
        <v>56.6</v>
      </c>
      <c r="J152">
        <v>22.2</v>
      </c>
      <c r="K152">
        <v>0.2</v>
      </c>
      <c r="L152">
        <v>2.5</v>
      </c>
      <c r="M152">
        <v>0.2</v>
      </c>
      <c r="N152">
        <v>2.2999999999999998</v>
      </c>
      <c r="O152">
        <v>16.7</v>
      </c>
      <c r="P152">
        <v>14.6</v>
      </c>
      <c r="Q152">
        <v>2.1</v>
      </c>
      <c r="R152">
        <v>1.9</v>
      </c>
    </row>
    <row r="153" spans="4:18" x14ac:dyDescent="0.25">
      <c r="D153" t="s">
        <v>421</v>
      </c>
      <c r="E153" t="s">
        <v>422</v>
      </c>
      <c r="F153" t="s">
        <v>11</v>
      </c>
      <c r="G153">
        <v>100</v>
      </c>
      <c r="H153">
        <v>69.3</v>
      </c>
      <c r="I153">
        <v>47.1</v>
      </c>
      <c r="J153">
        <v>22.2</v>
      </c>
      <c r="K153">
        <v>0.3</v>
      </c>
      <c r="L153">
        <v>12.6</v>
      </c>
      <c r="M153">
        <v>0</v>
      </c>
      <c r="N153">
        <v>12.6</v>
      </c>
      <c r="O153">
        <v>14</v>
      </c>
      <c r="P153">
        <v>13</v>
      </c>
      <c r="Q153">
        <v>1</v>
      </c>
      <c r="R153">
        <v>3.8</v>
      </c>
    </row>
    <row r="154" spans="4:18" x14ac:dyDescent="0.25">
      <c r="D154" t="s">
        <v>423</v>
      </c>
      <c r="E154" t="s">
        <v>424</v>
      </c>
      <c r="F154" t="s">
        <v>11</v>
      </c>
      <c r="G154">
        <v>100</v>
      </c>
      <c r="H154">
        <v>79.5</v>
      </c>
      <c r="I154">
        <v>48.6</v>
      </c>
      <c r="J154">
        <v>30.9</v>
      </c>
      <c r="K154">
        <v>0.5</v>
      </c>
      <c r="L154">
        <v>5.4</v>
      </c>
      <c r="M154">
        <v>0.5</v>
      </c>
      <c r="N154">
        <v>4.9000000000000004</v>
      </c>
      <c r="O154">
        <v>12.3</v>
      </c>
      <c r="P154">
        <v>9.9</v>
      </c>
      <c r="Q154">
        <v>2.5</v>
      </c>
      <c r="R154">
        <v>2.2000000000000002</v>
      </c>
    </row>
    <row r="155" spans="4:18" x14ac:dyDescent="0.25">
      <c r="D155" t="s">
        <v>425</v>
      </c>
      <c r="E155" t="s">
        <v>426</v>
      </c>
      <c r="F155" t="s">
        <v>11</v>
      </c>
      <c r="G155">
        <v>100</v>
      </c>
      <c r="H155">
        <v>68.400000000000006</v>
      </c>
      <c r="I155">
        <v>44.9</v>
      </c>
      <c r="J155">
        <v>23.5</v>
      </c>
      <c r="K155">
        <v>0</v>
      </c>
      <c r="L155">
        <v>1</v>
      </c>
      <c r="M155">
        <v>0</v>
      </c>
      <c r="N155">
        <v>1</v>
      </c>
      <c r="O155">
        <v>28.6</v>
      </c>
      <c r="P155">
        <v>25.5</v>
      </c>
      <c r="Q155">
        <v>3.1</v>
      </c>
      <c r="R155">
        <v>2</v>
      </c>
    </row>
    <row r="156" spans="4:18" x14ac:dyDescent="0.25">
      <c r="D156" t="s">
        <v>427</v>
      </c>
      <c r="E156" t="s">
        <v>428</v>
      </c>
      <c r="F156" t="s">
        <v>11</v>
      </c>
      <c r="G156" t="s">
        <v>18</v>
      </c>
      <c r="H156" t="s">
        <v>18</v>
      </c>
      <c r="I156" t="s">
        <v>18</v>
      </c>
      <c r="J156" t="s">
        <v>18</v>
      </c>
      <c r="K156" t="s">
        <v>18</v>
      </c>
      <c r="L156" t="s">
        <v>18</v>
      </c>
      <c r="M156" t="s">
        <v>18</v>
      </c>
      <c r="N156" t="s">
        <v>18</v>
      </c>
      <c r="O156" t="s">
        <v>18</v>
      </c>
      <c r="P156" t="s">
        <v>18</v>
      </c>
      <c r="Q156" t="s">
        <v>18</v>
      </c>
      <c r="R156" t="s">
        <v>18</v>
      </c>
    </row>
    <row r="157" spans="4:18" x14ac:dyDescent="0.25">
      <c r="D157" t="s">
        <v>429</v>
      </c>
      <c r="E157" t="s">
        <v>430</v>
      </c>
      <c r="F157" t="s">
        <v>11</v>
      </c>
      <c r="G157">
        <v>100</v>
      </c>
      <c r="H157">
        <v>71.900000000000006</v>
      </c>
      <c r="I157">
        <v>45.3</v>
      </c>
      <c r="J157">
        <v>26.6</v>
      </c>
      <c r="K157">
        <v>0</v>
      </c>
      <c r="L157">
        <v>10.1</v>
      </c>
      <c r="M157">
        <v>0.7</v>
      </c>
      <c r="N157">
        <v>9.4</v>
      </c>
      <c r="O157">
        <v>15.8</v>
      </c>
      <c r="P157">
        <v>12.2</v>
      </c>
      <c r="Q157">
        <v>3.6</v>
      </c>
      <c r="R157">
        <v>2.2000000000000002</v>
      </c>
    </row>
    <row r="158" spans="4:18" x14ac:dyDescent="0.25">
      <c r="D158" t="s">
        <v>431</v>
      </c>
      <c r="E158" t="s">
        <v>432</v>
      </c>
      <c r="F158" t="s">
        <v>11</v>
      </c>
      <c r="G158">
        <v>100</v>
      </c>
      <c r="H158">
        <v>75.900000000000006</v>
      </c>
      <c r="I158">
        <v>37.700000000000003</v>
      </c>
      <c r="J158">
        <v>38.200000000000003</v>
      </c>
      <c r="K158">
        <v>0</v>
      </c>
      <c r="L158">
        <v>5.2</v>
      </c>
      <c r="M158">
        <v>0</v>
      </c>
      <c r="N158">
        <v>5.2</v>
      </c>
      <c r="O158">
        <v>14.1</v>
      </c>
      <c r="P158">
        <v>12</v>
      </c>
      <c r="Q158">
        <v>2.1</v>
      </c>
      <c r="R158">
        <v>4.7</v>
      </c>
    </row>
    <row r="159" spans="4:18" x14ac:dyDescent="0.25">
      <c r="D159" t="s">
        <v>433</v>
      </c>
      <c r="E159" t="s">
        <v>434</v>
      </c>
      <c r="F159" t="s">
        <v>11</v>
      </c>
      <c r="G159">
        <v>100</v>
      </c>
      <c r="H159">
        <v>49.6</v>
      </c>
      <c r="I159">
        <v>32.1</v>
      </c>
      <c r="J159">
        <v>17.5</v>
      </c>
      <c r="K159">
        <v>0</v>
      </c>
      <c r="L159">
        <v>20.399999999999999</v>
      </c>
      <c r="M159">
        <v>0</v>
      </c>
      <c r="N159">
        <v>20.399999999999999</v>
      </c>
      <c r="O159">
        <v>27</v>
      </c>
      <c r="P159">
        <v>21.9</v>
      </c>
      <c r="Q159">
        <v>5.0999999999999996</v>
      </c>
      <c r="R159">
        <v>2.9</v>
      </c>
    </row>
    <row r="160" spans="4:18" x14ac:dyDescent="0.25">
      <c r="D160" t="s">
        <v>435</v>
      </c>
      <c r="E160" t="s">
        <v>436</v>
      </c>
      <c r="F160" t="s">
        <v>11</v>
      </c>
      <c r="G160" t="s">
        <v>18</v>
      </c>
      <c r="H160" t="s">
        <v>18</v>
      </c>
      <c r="I160" t="s">
        <v>18</v>
      </c>
      <c r="J160" t="s">
        <v>18</v>
      </c>
      <c r="K160" t="s">
        <v>18</v>
      </c>
      <c r="L160" t="s">
        <v>18</v>
      </c>
      <c r="M160" t="s">
        <v>18</v>
      </c>
      <c r="N160" t="s">
        <v>18</v>
      </c>
      <c r="O160" t="s">
        <v>18</v>
      </c>
      <c r="P160" t="s">
        <v>18</v>
      </c>
      <c r="Q160" t="s">
        <v>18</v>
      </c>
      <c r="R160" t="s">
        <v>18</v>
      </c>
    </row>
    <row r="161" spans="4:18" x14ac:dyDescent="0.25">
      <c r="D161" t="s">
        <v>437</v>
      </c>
      <c r="E161" t="s">
        <v>438</v>
      </c>
      <c r="F161" t="s">
        <v>11</v>
      </c>
      <c r="G161">
        <v>100</v>
      </c>
      <c r="H161">
        <v>58.5</v>
      </c>
      <c r="I161">
        <v>29.2</v>
      </c>
      <c r="J161">
        <v>29.2</v>
      </c>
      <c r="K161">
        <v>0</v>
      </c>
      <c r="L161">
        <v>3.1</v>
      </c>
      <c r="M161">
        <v>0</v>
      </c>
      <c r="N161">
        <v>3.1</v>
      </c>
      <c r="O161">
        <v>30.8</v>
      </c>
      <c r="P161">
        <v>26.2</v>
      </c>
      <c r="Q161">
        <v>4.5999999999999996</v>
      </c>
      <c r="R161">
        <v>7.7</v>
      </c>
    </row>
    <row r="162" spans="4:18" x14ac:dyDescent="0.25">
      <c r="D162" t="s">
        <v>439</v>
      </c>
      <c r="E162" t="s">
        <v>440</v>
      </c>
      <c r="F162" t="s">
        <v>11</v>
      </c>
      <c r="G162" t="s">
        <v>18</v>
      </c>
      <c r="H162" t="s">
        <v>18</v>
      </c>
      <c r="I162" t="s">
        <v>18</v>
      </c>
      <c r="J162" t="s">
        <v>18</v>
      </c>
      <c r="K162" t="s">
        <v>18</v>
      </c>
      <c r="L162" t="s">
        <v>18</v>
      </c>
      <c r="M162" t="s">
        <v>18</v>
      </c>
      <c r="N162" t="s">
        <v>18</v>
      </c>
      <c r="O162" t="s">
        <v>18</v>
      </c>
      <c r="P162" t="s">
        <v>18</v>
      </c>
      <c r="Q162" t="s">
        <v>18</v>
      </c>
      <c r="R162" t="s">
        <v>18</v>
      </c>
    </row>
    <row r="163" spans="4:18" x14ac:dyDescent="0.25">
      <c r="D163" t="s">
        <v>441</v>
      </c>
      <c r="E163" t="s">
        <v>442</v>
      </c>
      <c r="F163" t="s">
        <v>11</v>
      </c>
      <c r="G163" t="s">
        <v>18</v>
      </c>
      <c r="H163" t="s">
        <v>18</v>
      </c>
      <c r="I163" t="s">
        <v>18</v>
      </c>
      <c r="J163" t="s">
        <v>18</v>
      </c>
      <c r="K163" t="s">
        <v>18</v>
      </c>
      <c r="L163" t="s">
        <v>18</v>
      </c>
      <c r="M163" t="s">
        <v>18</v>
      </c>
      <c r="N163" t="s">
        <v>18</v>
      </c>
      <c r="O163" t="s">
        <v>18</v>
      </c>
      <c r="P163" t="s">
        <v>18</v>
      </c>
      <c r="Q163" t="s">
        <v>18</v>
      </c>
      <c r="R163" t="s">
        <v>18</v>
      </c>
    </row>
    <row r="164" spans="4:18" x14ac:dyDescent="0.25">
      <c r="D164" t="s">
        <v>121</v>
      </c>
      <c r="E164" t="s">
        <v>443</v>
      </c>
      <c r="F164" t="s">
        <v>132</v>
      </c>
      <c r="G164">
        <v>100</v>
      </c>
      <c r="H164">
        <v>69.400000000000006</v>
      </c>
      <c r="I164">
        <v>44.1</v>
      </c>
      <c r="J164">
        <v>25.4</v>
      </c>
      <c r="K164">
        <v>0.8</v>
      </c>
      <c r="L164">
        <v>13.9</v>
      </c>
      <c r="M164">
        <v>0.8</v>
      </c>
      <c r="N164">
        <v>13</v>
      </c>
      <c r="O164">
        <v>13.7</v>
      </c>
      <c r="P164">
        <v>12.2</v>
      </c>
      <c r="Q164">
        <v>1.5</v>
      </c>
      <c r="R164">
        <v>2.1</v>
      </c>
    </row>
    <row r="165" spans="4:18" x14ac:dyDescent="0.25">
      <c r="D165" t="s">
        <v>444</v>
      </c>
      <c r="E165" t="s">
        <v>445</v>
      </c>
      <c r="F165" t="s">
        <v>11</v>
      </c>
      <c r="G165">
        <v>100</v>
      </c>
      <c r="H165">
        <v>69.7</v>
      </c>
      <c r="I165">
        <v>37.4</v>
      </c>
      <c r="J165">
        <v>32.299999999999997</v>
      </c>
      <c r="K165">
        <v>1.3</v>
      </c>
      <c r="L165">
        <v>12.3</v>
      </c>
      <c r="M165">
        <v>0</v>
      </c>
      <c r="N165">
        <v>12.3</v>
      </c>
      <c r="O165">
        <v>12.3</v>
      </c>
      <c r="P165">
        <v>8.4</v>
      </c>
      <c r="Q165">
        <v>3.9</v>
      </c>
      <c r="R165">
        <v>4.5</v>
      </c>
    </row>
    <row r="166" spans="4:18" x14ac:dyDescent="0.25">
      <c r="D166" t="s">
        <v>446</v>
      </c>
      <c r="E166" t="s">
        <v>447</v>
      </c>
      <c r="F166" t="s">
        <v>11</v>
      </c>
      <c r="G166">
        <v>100</v>
      </c>
      <c r="H166">
        <v>78.2</v>
      </c>
      <c r="I166">
        <v>46.6</v>
      </c>
      <c r="J166">
        <v>31.6</v>
      </c>
      <c r="K166">
        <v>0.8</v>
      </c>
      <c r="L166">
        <v>9</v>
      </c>
      <c r="M166">
        <v>0.8</v>
      </c>
      <c r="N166">
        <v>8.3000000000000007</v>
      </c>
      <c r="O166">
        <v>8.3000000000000007</v>
      </c>
      <c r="P166">
        <v>5.3</v>
      </c>
      <c r="Q166">
        <v>3</v>
      </c>
      <c r="R166">
        <v>3.8</v>
      </c>
    </row>
    <row r="167" spans="4:18" x14ac:dyDescent="0.25">
      <c r="D167" t="s">
        <v>448</v>
      </c>
      <c r="E167" t="s">
        <v>449</v>
      </c>
      <c r="F167" t="s">
        <v>11</v>
      </c>
      <c r="G167">
        <v>100</v>
      </c>
      <c r="H167">
        <v>86</v>
      </c>
      <c r="I167">
        <v>62.2</v>
      </c>
      <c r="J167">
        <v>23.8</v>
      </c>
      <c r="K167">
        <v>0</v>
      </c>
      <c r="L167">
        <v>3.3</v>
      </c>
      <c r="M167">
        <v>0.3</v>
      </c>
      <c r="N167">
        <v>2.9</v>
      </c>
      <c r="O167">
        <v>7.5</v>
      </c>
      <c r="P167">
        <v>5.5</v>
      </c>
      <c r="Q167">
        <v>2</v>
      </c>
      <c r="R167">
        <v>3.3</v>
      </c>
    </row>
    <row r="168" spans="4:18" x14ac:dyDescent="0.25">
      <c r="D168" t="s">
        <v>450</v>
      </c>
      <c r="E168" t="s">
        <v>451</v>
      </c>
      <c r="F168" t="s">
        <v>11</v>
      </c>
      <c r="G168" t="s">
        <v>18</v>
      </c>
      <c r="H168" t="s">
        <v>18</v>
      </c>
      <c r="I168" t="s">
        <v>18</v>
      </c>
      <c r="J168" t="s">
        <v>18</v>
      </c>
      <c r="K168" t="s">
        <v>18</v>
      </c>
      <c r="L168" t="s">
        <v>18</v>
      </c>
      <c r="M168" t="s">
        <v>18</v>
      </c>
      <c r="N168" t="s">
        <v>18</v>
      </c>
      <c r="O168" t="s">
        <v>18</v>
      </c>
      <c r="P168" t="s">
        <v>18</v>
      </c>
      <c r="Q168" t="s">
        <v>18</v>
      </c>
      <c r="R168" t="s">
        <v>18</v>
      </c>
    </row>
    <row r="169" spans="4:18" x14ac:dyDescent="0.25">
      <c r="D169" t="s">
        <v>452</v>
      </c>
      <c r="E169" t="s">
        <v>453</v>
      </c>
      <c r="F169" t="s">
        <v>11</v>
      </c>
      <c r="G169" t="s">
        <v>18</v>
      </c>
      <c r="H169" t="s">
        <v>18</v>
      </c>
      <c r="I169" t="s">
        <v>18</v>
      </c>
      <c r="J169" t="s">
        <v>18</v>
      </c>
      <c r="K169" t="s">
        <v>18</v>
      </c>
      <c r="L169" t="s">
        <v>18</v>
      </c>
      <c r="M169" t="s">
        <v>18</v>
      </c>
      <c r="N169" t="s">
        <v>18</v>
      </c>
      <c r="O169" t="s">
        <v>18</v>
      </c>
      <c r="P169" t="s">
        <v>18</v>
      </c>
      <c r="Q169" t="s">
        <v>18</v>
      </c>
      <c r="R169" t="s">
        <v>18</v>
      </c>
    </row>
    <row r="170" spans="4:18" x14ac:dyDescent="0.25">
      <c r="D170" t="s">
        <v>454</v>
      </c>
      <c r="E170" t="s">
        <v>455</v>
      </c>
      <c r="F170" t="s">
        <v>11</v>
      </c>
      <c r="G170">
        <v>100</v>
      </c>
      <c r="H170">
        <v>29.9</v>
      </c>
      <c r="I170">
        <v>18.2</v>
      </c>
      <c r="J170">
        <v>11.7</v>
      </c>
      <c r="K170">
        <v>0</v>
      </c>
      <c r="L170">
        <v>2.6</v>
      </c>
      <c r="M170">
        <v>0</v>
      </c>
      <c r="N170">
        <v>2.6</v>
      </c>
      <c r="O170">
        <v>46.8</v>
      </c>
      <c r="P170">
        <v>41.6</v>
      </c>
      <c r="Q170">
        <v>5.2</v>
      </c>
      <c r="R170">
        <v>20.8</v>
      </c>
    </row>
    <row r="171" spans="4:18" x14ac:dyDescent="0.25">
      <c r="D171" t="s">
        <v>456</v>
      </c>
      <c r="E171" t="s">
        <v>457</v>
      </c>
      <c r="F171" t="s">
        <v>11</v>
      </c>
      <c r="G171" t="s">
        <v>18</v>
      </c>
      <c r="H171" t="s">
        <v>18</v>
      </c>
      <c r="I171" t="s">
        <v>18</v>
      </c>
      <c r="J171" t="s">
        <v>18</v>
      </c>
      <c r="K171" t="s">
        <v>18</v>
      </c>
      <c r="L171" t="s">
        <v>18</v>
      </c>
      <c r="M171" t="s">
        <v>18</v>
      </c>
      <c r="N171" t="s">
        <v>18</v>
      </c>
      <c r="O171" t="s">
        <v>18</v>
      </c>
      <c r="P171" t="s">
        <v>18</v>
      </c>
      <c r="Q171" t="s">
        <v>18</v>
      </c>
      <c r="R171" t="s">
        <v>18</v>
      </c>
    </row>
    <row r="172" spans="4:18" x14ac:dyDescent="0.25">
      <c r="D172" t="s">
        <v>458</v>
      </c>
      <c r="E172" t="s">
        <v>459</v>
      </c>
      <c r="F172" t="s">
        <v>74</v>
      </c>
      <c r="G172">
        <v>100</v>
      </c>
      <c r="H172">
        <v>69.599999999999994</v>
      </c>
      <c r="I172">
        <v>41.6</v>
      </c>
      <c r="J172">
        <v>28</v>
      </c>
      <c r="K172">
        <v>1</v>
      </c>
      <c r="L172">
        <v>8</v>
      </c>
      <c r="M172">
        <v>0.6</v>
      </c>
      <c r="N172">
        <v>7.5</v>
      </c>
      <c r="O172">
        <v>16.7</v>
      </c>
      <c r="P172">
        <v>15.2</v>
      </c>
      <c r="Q172">
        <v>1.6</v>
      </c>
      <c r="R172">
        <v>4.5999999999999996</v>
      </c>
    </row>
    <row r="173" spans="4:18" x14ac:dyDescent="0.25">
      <c r="D173" t="s">
        <v>460</v>
      </c>
      <c r="E173" t="s">
        <v>461</v>
      </c>
      <c r="F173" t="s">
        <v>11</v>
      </c>
      <c r="G173">
        <v>100</v>
      </c>
      <c r="H173">
        <v>73.2</v>
      </c>
      <c r="I173">
        <v>51.9</v>
      </c>
      <c r="J173">
        <v>21.2</v>
      </c>
      <c r="K173">
        <v>1.2</v>
      </c>
      <c r="L173">
        <v>13.3</v>
      </c>
      <c r="M173">
        <v>1.2</v>
      </c>
      <c r="N173">
        <v>12.1</v>
      </c>
      <c r="O173">
        <v>8.3000000000000007</v>
      </c>
      <c r="P173">
        <v>8</v>
      </c>
      <c r="Q173">
        <v>0.3</v>
      </c>
      <c r="R173">
        <v>4.0999999999999996</v>
      </c>
    </row>
    <row r="174" spans="4:18" x14ac:dyDescent="0.25">
      <c r="D174" t="s">
        <v>462</v>
      </c>
      <c r="E174" t="s">
        <v>463</v>
      </c>
      <c r="F174" t="s">
        <v>11</v>
      </c>
      <c r="G174">
        <v>100</v>
      </c>
      <c r="H174">
        <v>70.099999999999994</v>
      </c>
      <c r="I174">
        <v>34.4</v>
      </c>
      <c r="J174">
        <v>35.700000000000003</v>
      </c>
      <c r="K174">
        <v>3.2</v>
      </c>
      <c r="L174">
        <v>7.8</v>
      </c>
      <c r="M174">
        <v>0.6</v>
      </c>
      <c r="N174">
        <v>7.1</v>
      </c>
      <c r="O174">
        <v>18.2</v>
      </c>
      <c r="P174">
        <v>16.2</v>
      </c>
      <c r="Q174">
        <v>1.9</v>
      </c>
      <c r="R174">
        <v>0.6</v>
      </c>
    </row>
    <row r="175" spans="4:18" x14ac:dyDescent="0.25">
      <c r="D175" t="s">
        <v>464</v>
      </c>
      <c r="E175" t="s">
        <v>465</v>
      </c>
      <c r="F175" t="s">
        <v>11</v>
      </c>
      <c r="G175">
        <v>100</v>
      </c>
      <c r="H175">
        <v>78.099999999999994</v>
      </c>
      <c r="I175">
        <v>43.8</v>
      </c>
      <c r="J175">
        <v>34.4</v>
      </c>
      <c r="K175">
        <v>0</v>
      </c>
      <c r="L175">
        <v>7.3</v>
      </c>
      <c r="M175">
        <v>0</v>
      </c>
      <c r="N175">
        <v>7.3</v>
      </c>
      <c r="O175">
        <v>10.4</v>
      </c>
      <c r="P175">
        <v>9.4</v>
      </c>
      <c r="Q175">
        <v>1</v>
      </c>
      <c r="R175">
        <v>4.2</v>
      </c>
    </row>
    <row r="176" spans="4:18" x14ac:dyDescent="0.25">
      <c r="D176" t="s">
        <v>466</v>
      </c>
      <c r="E176" t="s">
        <v>467</v>
      </c>
      <c r="F176" t="s">
        <v>11</v>
      </c>
      <c r="G176" t="s">
        <v>18</v>
      </c>
      <c r="H176" t="s">
        <v>18</v>
      </c>
      <c r="I176" t="s">
        <v>18</v>
      </c>
      <c r="J176" t="s">
        <v>18</v>
      </c>
      <c r="K176" t="s">
        <v>18</v>
      </c>
      <c r="L176" t="s">
        <v>18</v>
      </c>
      <c r="M176" t="s">
        <v>18</v>
      </c>
      <c r="N176" t="s">
        <v>18</v>
      </c>
      <c r="O176" t="s">
        <v>18</v>
      </c>
      <c r="P176" t="s">
        <v>18</v>
      </c>
      <c r="Q176" t="s">
        <v>18</v>
      </c>
      <c r="R176" t="s">
        <v>18</v>
      </c>
    </row>
    <row r="177" spans="4:18" x14ac:dyDescent="0.25">
      <c r="D177" t="s">
        <v>468</v>
      </c>
      <c r="E177" t="s">
        <v>469</v>
      </c>
      <c r="F177" t="s">
        <v>11</v>
      </c>
      <c r="G177">
        <v>100</v>
      </c>
      <c r="H177">
        <v>76.900000000000006</v>
      </c>
      <c r="I177">
        <v>55.2</v>
      </c>
      <c r="J177">
        <v>21.6</v>
      </c>
      <c r="K177">
        <v>1.5</v>
      </c>
      <c r="L177">
        <v>9.6999999999999993</v>
      </c>
      <c r="M177">
        <v>0</v>
      </c>
      <c r="N177">
        <v>9.6999999999999993</v>
      </c>
      <c r="O177">
        <v>9</v>
      </c>
      <c r="P177">
        <v>7.5</v>
      </c>
      <c r="Q177">
        <v>1.5</v>
      </c>
      <c r="R177">
        <v>3</v>
      </c>
    </row>
    <row r="178" spans="4:18" x14ac:dyDescent="0.25">
      <c r="D178" t="s">
        <v>470</v>
      </c>
      <c r="E178" t="s">
        <v>471</v>
      </c>
      <c r="F178" t="s">
        <v>11</v>
      </c>
      <c r="G178" t="s">
        <v>18</v>
      </c>
      <c r="H178" t="s">
        <v>18</v>
      </c>
      <c r="I178" t="s">
        <v>18</v>
      </c>
      <c r="J178" t="s">
        <v>18</v>
      </c>
      <c r="K178" t="s">
        <v>18</v>
      </c>
      <c r="L178" t="s">
        <v>18</v>
      </c>
      <c r="M178" t="s">
        <v>18</v>
      </c>
      <c r="N178" t="s">
        <v>18</v>
      </c>
      <c r="O178" t="s">
        <v>18</v>
      </c>
      <c r="P178" t="s">
        <v>18</v>
      </c>
      <c r="Q178" t="s">
        <v>18</v>
      </c>
      <c r="R178" t="s">
        <v>18</v>
      </c>
    </row>
    <row r="179" spans="4:18" x14ac:dyDescent="0.25">
      <c r="D179" t="s">
        <v>472</v>
      </c>
      <c r="E179" t="s">
        <v>473</v>
      </c>
      <c r="F179" t="s">
        <v>11</v>
      </c>
      <c r="G179">
        <v>100</v>
      </c>
      <c r="H179">
        <v>45.8</v>
      </c>
      <c r="I179">
        <v>36.1</v>
      </c>
      <c r="J179">
        <v>9.6</v>
      </c>
      <c r="K179">
        <v>0</v>
      </c>
      <c r="L179">
        <v>3.6</v>
      </c>
      <c r="M179">
        <v>1.2</v>
      </c>
      <c r="N179">
        <v>2.4</v>
      </c>
      <c r="O179">
        <v>47</v>
      </c>
      <c r="P179">
        <v>45.8</v>
      </c>
      <c r="Q179">
        <v>1.2</v>
      </c>
      <c r="R179">
        <v>3.6</v>
      </c>
    </row>
    <row r="180" spans="4:18" x14ac:dyDescent="0.25">
      <c r="D180" t="s">
        <v>474</v>
      </c>
      <c r="E180" t="s">
        <v>475</v>
      </c>
      <c r="F180" t="s">
        <v>11</v>
      </c>
      <c r="G180">
        <v>100</v>
      </c>
      <c r="H180">
        <v>77.3</v>
      </c>
      <c r="I180">
        <v>49.2</v>
      </c>
      <c r="J180">
        <v>28.1</v>
      </c>
      <c r="K180">
        <v>1</v>
      </c>
      <c r="L180">
        <v>13.9</v>
      </c>
      <c r="M180">
        <v>1</v>
      </c>
      <c r="N180">
        <v>12.9</v>
      </c>
      <c r="O180">
        <v>6.2</v>
      </c>
      <c r="P180">
        <v>5.2</v>
      </c>
      <c r="Q180">
        <v>1</v>
      </c>
      <c r="R180">
        <v>1.6</v>
      </c>
    </row>
    <row r="181" spans="4:18" x14ac:dyDescent="0.25">
      <c r="D181" t="s">
        <v>474</v>
      </c>
      <c r="E181" t="s">
        <v>476</v>
      </c>
      <c r="F181" t="s">
        <v>74</v>
      </c>
      <c r="G181">
        <v>100</v>
      </c>
      <c r="H181">
        <v>77.8</v>
      </c>
      <c r="I181">
        <v>51.4</v>
      </c>
      <c r="J181">
        <v>26.4</v>
      </c>
      <c r="K181">
        <v>0.7</v>
      </c>
      <c r="L181">
        <v>11.1</v>
      </c>
      <c r="M181">
        <v>1</v>
      </c>
      <c r="N181">
        <v>10.1</v>
      </c>
      <c r="O181">
        <v>8</v>
      </c>
      <c r="P181">
        <v>7.2</v>
      </c>
      <c r="Q181">
        <v>0.8</v>
      </c>
      <c r="R181">
        <v>2.4</v>
      </c>
    </row>
    <row r="182" spans="4:18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</row>
    <row r="183" spans="4:18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</row>
    <row r="184" spans="4:18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</row>
    <row r="185" spans="4:18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</row>
    <row r="186" spans="4:18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</row>
    <row r="187" spans="4:18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</row>
    <row r="188" spans="4:18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</row>
    <row r="189" spans="4:18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</row>
    <row r="190" spans="4:18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</row>
    <row r="191" spans="4:18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</row>
    <row r="192" spans="4:18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</row>
    <row r="193" spans="4:18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</row>
    <row r="194" spans="4:18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</row>
    <row r="195" spans="4:18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</row>
    <row r="196" spans="4:18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</row>
    <row r="197" spans="4:18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</row>
    <row r="198" spans="4:18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</row>
    <row r="199" spans="4:18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</row>
    <row r="200" spans="4:18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</row>
    <row r="201" spans="4:18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</row>
    <row r="202" spans="4:18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</row>
    <row r="203" spans="4:18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</row>
    <row r="204" spans="4:18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</row>
    <row r="205" spans="4:18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</row>
    <row r="206" spans="4:18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</row>
    <row r="207" spans="4:18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</row>
    <row r="208" spans="4:18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</row>
    <row r="209" spans="4:18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</row>
    <row r="210" spans="4:18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</row>
    <row r="211" spans="4:18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</row>
    <row r="212" spans="4:18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</row>
    <row r="213" spans="4:18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</row>
    <row r="214" spans="4:18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</row>
    <row r="215" spans="4:18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</row>
    <row r="216" spans="4:18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</row>
    <row r="217" spans="4:18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</row>
    <row r="218" spans="4:18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</row>
    <row r="219" spans="4:18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</row>
    <row r="220" spans="4:18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</row>
    <row r="221" spans="4:18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</row>
    <row r="222" spans="4:18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</row>
    <row r="223" spans="4:18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</row>
    <row r="224" spans="4:18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</row>
    <row r="225" spans="4:18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</row>
    <row r="226" spans="4:18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</row>
    <row r="227" spans="4:18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</row>
    <row r="228" spans="4:18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</row>
    <row r="229" spans="4:18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</row>
    <row r="230" spans="4:18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</row>
    <row r="231" spans="4:18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</row>
    <row r="232" spans="4:18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</row>
    <row r="233" spans="4:18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</row>
    <row r="234" spans="4:18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</row>
    <row r="235" spans="4:18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</row>
    <row r="236" spans="4:18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</row>
    <row r="237" spans="4:18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</row>
    <row r="238" spans="4:18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</row>
    <row r="239" spans="4:18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</row>
    <row r="240" spans="4:18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</row>
    <row r="241" spans="4:18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</row>
    <row r="242" spans="4:18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</row>
    <row r="243" spans="4:18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</row>
    <row r="244" spans="4:18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</row>
    <row r="245" spans="4:18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</row>
    <row r="246" spans="4:18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</row>
    <row r="247" spans="4:18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</row>
    <row r="248" spans="4:18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</row>
    <row r="249" spans="4:18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</row>
    <row r="250" spans="4:18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</row>
    <row r="251" spans="4:18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</row>
    <row r="252" spans="4:18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</row>
    <row r="253" spans="4:18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</row>
    <row r="254" spans="4:18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</row>
    <row r="255" spans="4:18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</row>
    <row r="256" spans="4:18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</row>
    <row r="257" spans="4:18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</row>
    <row r="258" spans="4:18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</row>
    <row r="259" spans="4:18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</row>
    <row r="260" spans="4:18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</row>
    <row r="261" spans="4:18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</row>
    <row r="262" spans="4:18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</row>
    <row r="263" spans="4:18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</row>
    <row r="264" spans="4:18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</row>
    <row r="265" spans="4:18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</row>
    <row r="266" spans="4:18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</row>
    <row r="267" spans="4:18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</row>
    <row r="268" spans="4:18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</row>
    <row r="269" spans="4:18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</row>
    <row r="270" spans="4:18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</row>
    <row r="271" spans="4:18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</row>
    <row r="272" spans="4:18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</row>
    <row r="273" spans="4:18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</row>
    <row r="274" spans="4:18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</row>
    <row r="275" spans="4:18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</row>
    <row r="276" spans="4:18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</row>
    <row r="277" spans="4:18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</row>
    <row r="278" spans="4:18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</row>
    <row r="279" spans="4:18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</row>
    <row r="280" spans="4:18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</row>
    <row r="281" spans="4:18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</row>
    <row r="282" spans="4:18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</row>
    <row r="283" spans="4:18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</row>
    <row r="284" spans="4:18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</row>
    <row r="285" spans="4:18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</row>
    <row r="286" spans="4:18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</row>
    <row r="287" spans="4:18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</row>
    <row r="288" spans="4:18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</row>
    <row r="289" spans="4:18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</row>
    <row r="290" spans="4:18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</row>
    <row r="291" spans="4:18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</row>
    <row r="292" spans="4:18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</row>
    <row r="293" spans="4:18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</row>
    <row r="294" spans="4:18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</row>
    <row r="295" spans="4:18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</row>
    <row r="296" spans="4:18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</row>
    <row r="297" spans="4:18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</row>
    <row r="298" spans="4:18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</row>
    <row r="299" spans="4:18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</row>
    <row r="300" spans="4:18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</row>
    <row r="301" spans="4:18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</row>
    <row r="302" spans="4:18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</row>
    <row r="303" spans="4:18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</row>
    <row r="304" spans="4:18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</row>
    <row r="305" spans="4:18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</row>
    <row r="306" spans="4:18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</row>
    <row r="307" spans="4:18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</row>
    <row r="308" spans="4:18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</row>
    <row r="309" spans="4:18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</row>
    <row r="310" spans="4:18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</row>
    <row r="311" spans="4:18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</row>
    <row r="312" spans="4:18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</row>
    <row r="313" spans="4:18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</row>
    <row r="314" spans="4:18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</row>
    <row r="315" spans="4:18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</row>
    <row r="316" spans="4:18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</row>
    <row r="317" spans="4:18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</row>
    <row r="318" spans="4:18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</row>
    <row r="319" spans="4:18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</row>
    <row r="320" spans="4:18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</row>
    <row r="321" spans="4:18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</row>
    <row r="322" spans="4:18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</row>
    <row r="323" spans="4:18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</row>
    <row r="324" spans="4:18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</row>
    <row r="325" spans="4:18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</row>
    <row r="326" spans="4:18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</row>
    <row r="327" spans="4:18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</row>
    <row r="328" spans="4:18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</row>
    <row r="329" spans="4:18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</row>
    <row r="330" spans="4:18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</row>
    <row r="331" spans="4:18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</row>
    <row r="332" spans="4:18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</row>
    <row r="333" spans="4:18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</row>
    <row r="334" spans="4:18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</row>
    <row r="335" spans="4:18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</row>
    <row r="336" spans="4:18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</row>
    <row r="337" spans="4:18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</row>
    <row r="338" spans="4:18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</row>
    <row r="339" spans="4:18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</row>
    <row r="340" spans="4:18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</row>
    <row r="341" spans="4:18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</row>
    <row r="342" spans="4:18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</row>
    <row r="343" spans="4:18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</row>
    <row r="344" spans="4:18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</row>
    <row r="345" spans="4:18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</row>
    <row r="346" spans="4:18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</row>
    <row r="347" spans="4:18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</row>
    <row r="348" spans="4:18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</row>
    <row r="349" spans="4:18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</row>
    <row r="350" spans="4:18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</row>
    <row r="351" spans="4:18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</row>
    <row r="352" spans="4:18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</row>
    <row r="353" spans="4:18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</row>
    <row r="354" spans="4:18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</row>
    <row r="355" spans="4:18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</row>
    <row r="356" spans="4:18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</row>
    <row r="357" spans="4:18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</row>
    <row r="358" spans="4:18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</row>
    <row r="359" spans="4:18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</row>
    <row r="360" spans="4:18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</row>
    <row r="361" spans="4:18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</row>
    <row r="362" spans="4:18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</row>
    <row r="363" spans="4:18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</row>
    <row r="364" spans="4:18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</row>
    <row r="365" spans="4:18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</row>
    <row r="366" spans="4:18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</row>
    <row r="367" spans="4:18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</row>
    <row r="368" spans="4:18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</row>
    <row r="369" spans="4:18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</row>
    <row r="370" spans="4:18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</row>
    <row r="371" spans="4:18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</row>
    <row r="372" spans="4:18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</row>
    <row r="373" spans="4:18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</row>
    <row r="374" spans="4:18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</row>
    <row r="375" spans="4:18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</row>
    <row r="376" spans="4:18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</row>
    <row r="377" spans="4:18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</row>
    <row r="378" spans="4:18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</row>
    <row r="379" spans="4:18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</row>
    <row r="380" spans="4:18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</row>
    <row r="381" spans="4:18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</row>
    <row r="382" spans="4:18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</row>
    <row r="383" spans="4:18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</row>
    <row r="384" spans="4:18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</row>
    <row r="385" spans="4:18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</row>
    <row r="386" spans="4:18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</row>
    <row r="387" spans="4:18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</row>
    <row r="388" spans="4:18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</row>
    <row r="389" spans="4:18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</row>
    <row r="390" spans="4:18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</row>
    <row r="391" spans="4:18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</row>
    <row r="392" spans="4:18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</row>
    <row r="393" spans="4:18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</row>
    <row r="394" spans="4:18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</row>
    <row r="395" spans="4:18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</row>
    <row r="396" spans="4:18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</row>
    <row r="397" spans="4:18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</row>
    <row r="398" spans="4:18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</row>
    <row r="399" spans="4:18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</row>
    <row r="400" spans="4:18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</row>
    <row r="401" spans="4:18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</row>
    <row r="402" spans="4:18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</row>
    <row r="403" spans="4:18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</row>
    <row r="404" spans="4:18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</row>
    <row r="405" spans="4:18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</row>
    <row r="406" spans="4:18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</row>
    <row r="407" spans="4:18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</row>
    <row r="408" spans="4:18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</row>
    <row r="409" spans="4:18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</row>
    <row r="410" spans="4:18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</row>
    <row r="411" spans="4:18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</row>
    <row r="412" spans="4:18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</row>
    <row r="413" spans="4:18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</row>
    <row r="414" spans="4:18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</row>
    <row r="415" spans="4:18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</row>
    <row r="416" spans="4:18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</row>
    <row r="417" spans="4:18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</row>
    <row r="418" spans="4:18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</row>
    <row r="419" spans="4:18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</row>
    <row r="420" spans="4:18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</row>
    <row r="421" spans="4:18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</row>
    <row r="422" spans="4:18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</row>
    <row r="423" spans="4:18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</row>
    <row r="424" spans="4:18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</row>
    <row r="425" spans="4:18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</row>
    <row r="426" spans="4:18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</row>
    <row r="427" spans="4:18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</row>
    <row r="428" spans="4:18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</row>
    <row r="429" spans="4:18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</row>
    <row r="430" spans="4:18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</row>
    <row r="431" spans="4:18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</row>
    <row r="432" spans="4:18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</row>
    <row r="433" spans="4:18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</row>
    <row r="434" spans="4:18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</row>
    <row r="435" spans="4:18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</row>
    <row r="436" spans="4:18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</row>
    <row r="437" spans="4:18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</row>
    <row r="438" spans="4:18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</row>
    <row r="439" spans="4:18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</row>
    <row r="440" spans="4:18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</row>
    <row r="441" spans="4:18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</row>
    <row r="442" spans="4:18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</row>
    <row r="443" spans="4:18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</row>
    <row r="444" spans="4:18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</row>
    <row r="445" spans="4:18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</row>
    <row r="446" spans="4:18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</row>
    <row r="447" spans="4:18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</row>
    <row r="448" spans="4:18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</row>
    <row r="449" spans="4:18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</row>
    <row r="450" spans="4:18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</row>
    <row r="451" spans="4:18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</row>
    <row r="452" spans="4:18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</row>
    <row r="453" spans="4:18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</row>
    <row r="454" spans="4:18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</row>
    <row r="455" spans="4:18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</row>
    <row r="456" spans="4:18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</row>
    <row r="457" spans="4:18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</row>
    <row r="458" spans="4:18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</row>
    <row r="459" spans="4:18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</row>
    <row r="460" spans="4:18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</row>
    <row r="461" spans="4:18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</row>
    <row r="462" spans="4:18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</row>
    <row r="463" spans="4:18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</row>
    <row r="464" spans="4:18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</row>
    <row r="465" spans="4:18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</row>
    <row r="466" spans="4:18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</row>
    <row r="467" spans="4:18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</row>
    <row r="468" spans="4:18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</row>
    <row r="469" spans="4:18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</row>
    <row r="470" spans="4:18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</row>
    <row r="471" spans="4:18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</row>
    <row r="472" spans="4:18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</row>
    <row r="473" spans="4:18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</row>
    <row r="474" spans="4:18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</row>
    <row r="475" spans="4:18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</row>
    <row r="476" spans="4:18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</row>
    <row r="477" spans="4:18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</row>
    <row r="478" spans="4:18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</row>
    <row r="479" spans="4:18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</row>
    <row r="480" spans="4:18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</row>
    <row r="481" spans="4:18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</row>
    <row r="482" spans="4:18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</row>
    <row r="483" spans="4:18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</row>
    <row r="484" spans="4:18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</row>
    <row r="485" spans="4:18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</row>
    <row r="486" spans="4:18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</row>
    <row r="487" spans="4:18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</row>
    <row r="488" spans="4:18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</row>
    <row r="489" spans="4:18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</row>
    <row r="490" spans="4:18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</row>
    <row r="491" spans="4:18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</row>
    <row r="492" spans="4:18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</row>
    <row r="493" spans="4:18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</row>
    <row r="494" spans="4:18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</row>
    <row r="495" spans="4:18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</row>
    <row r="496" spans="4:18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</row>
    <row r="497" spans="4:18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</row>
    <row r="498" spans="4:18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</row>
    <row r="499" spans="4:18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</row>
    <row r="500" spans="4:18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</row>
    <row r="501" spans="4:18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</row>
    <row r="502" spans="4:18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</row>
    <row r="503" spans="4:18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</row>
    <row r="504" spans="4:18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</row>
    <row r="505" spans="4:18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</row>
    <row r="506" spans="4:18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</row>
    <row r="507" spans="4:18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</row>
    <row r="508" spans="4:18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</row>
    <row r="509" spans="4:18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</row>
    <row r="510" spans="4:18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</row>
    <row r="511" spans="4:18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</row>
    <row r="512" spans="4:18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</row>
    <row r="513" spans="4:18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</row>
    <row r="514" spans="4:18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</row>
    <row r="515" spans="4:18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</row>
    <row r="516" spans="4:18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</row>
    <row r="517" spans="4:18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</row>
    <row r="518" spans="4:18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</row>
    <row r="519" spans="4:18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</row>
    <row r="520" spans="4:18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</row>
    <row r="521" spans="4:18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</row>
    <row r="522" spans="4:18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</row>
    <row r="523" spans="4:18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</row>
    <row r="524" spans="4:18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</row>
    <row r="525" spans="4:18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</row>
    <row r="526" spans="4:18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</row>
    <row r="527" spans="4:18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</row>
    <row r="528" spans="4:18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</row>
    <row r="529" spans="4:18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</row>
    <row r="530" spans="4:18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</row>
    <row r="531" spans="4:18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</row>
    <row r="532" spans="4:18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</row>
    <row r="533" spans="4:18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</row>
    <row r="534" spans="4:18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</row>
    <row r="535" spans="4:18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</row>
    <row r="536" spans="4:18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</row>
    <row r="537" spans="4:18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</row>
    <row r="538" spans="4:18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</row>
    <row r="539" spans="4:18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</row>
    <row r="540" spans="4:18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</row>
    <row r="541" spans="4:18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</row>
    <row r="542" spans="4:18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</row>
    <row r="543" spans="4:18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</row>
    <row r="544" spans="4:18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</row>
    <row r="545" spans="4:18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</row>
    <row r="546" spans="4:18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</row>
    <row r="547" spans="4:18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</row>
    <row r="548" spans="4:18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</row>
    <row r="549" spans="4:18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</row>
    <row r="550" spans="4:18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</row>
    <row r="551" spans="4:18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</row>
    <row r="552" spans="4:18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</row>
    <row r="553" spans="4:18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</row>
    <row r="554" spans="4:18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</row>
    <row r="555" spans="4:18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</row>
    <row r="556" spans="4:18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</row>
    <row r="557" spans="4:18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</row>
    <row r="558" spans="4:18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</row>
    <row r="559" spans="4:18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</row>
    <row r="560" spans="4:18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</row>
    <row r="561" spans="4:18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</row>
    <row r="562" spans="4:18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</row>
    <row r="563" spans="4:18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</row>
    <row r="564" spans="4:18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</row>
    <row r="565" spans="4:18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</row>
    <row r="566" spans="4:18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</row>
    <row r="567" spans="4:18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</row>
    <row r="568" spans="4:18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</row>
    <row r="569" spans="4:18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</row>
    <row r="570" spans="4:18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</row>
    <row r="571" spans="4:18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</row>
    <row r="572" spans="4:18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</row>
    <row r="573" spans="4:18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</row>
    <row r="574" spans="4:18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</row>
    <row r="575" spans="4:18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</row>
    <row r="576" spans="4:18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</row>
    <row r="577" spans="4:18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</row>
    <row r="578" spans="4:18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</row>
    <row r="579" spans="4:18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</row>
    <row r="580" spans="4:18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</row>
    <row r="581" spans="4:18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</row>
    <row r="582" spans="4:18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</row>
    <row r="583" spans="4:18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</row>
    <row r="584" spans="4:18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</row>
    <row r="585" spans="4:18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</row>
    <row r="586" spans="4:18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</row>
    <row r="587" spans="4:18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</row>
    <row r="588" spans="4:18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</row>
    <row r="589" spans="4:18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</row>
    <row r="590" spans="4:18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</row>
    <row r="591" spans="4:18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</row>
    <row r="592" spans="4:18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</row>
    <row r="593" spans="4:18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</row>
    <row r="594" spans="4:18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</row>
    <row r="595" spans="4:18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</row>
    <row r="596" spans="4:18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</row>
    <row r="597" spans="4:18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</row>
    <row r="598" spans="4:18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</row>
    <row r="599" spans="4:18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</row>
    <row r="600" spans="4:18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</row>
    <row r="601" spans="4:18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</row>
    <row r="602" spans="4:18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</row>
    <row r="603" spans="4:18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</row>
    <row r="604" spans="4:18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</row>
    <row r="605" spans="4:18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</row>
    <row r="606" spans="4:18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</row>
    <row r="607" spans="4:18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</row>
    <row r="608" spans="4:18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</row>
    <row r="609" spans="4:18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</row>
    <row r="610" spans="4:18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</row>
    <row r="611" spans="4:18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</row>
    <row r="612" spans="4:18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</row>
    <row r="613" spans="4:18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</row>
    <row r="614" spans="4:18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</row>
    <row r="615" spans="4:18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</row>
    <row r="616" spans="4:18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</row>
    <row r="617" spans="4:18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</row>
    <row r="618" spans="4:18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</row>
    <row r="619" spans="4:18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</row>
    <row r="620" spans="4:18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</row>
    <row r="621" spans="4:18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</row>
    <row r="622" spans="4:18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</row>
    <row r="623" spans="4:18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</row>
    <row r="624" spans="4:18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</row>
    <row r="625" spans="4:18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</row>
    <row r="626" spans="4:18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</row>
    <row r="627" spans="4:18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</row>
    <row r="628" spans="4:18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</row>
    <row r="629" spans="4:18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</row>
    <row r="630" spans="4:18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</row>
    <row r="631" spans="4:18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</row>
    <row r="632" spans="4:18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</row>
    <row r="633" spans="4:18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</row>
    <row r="634" spans="4:18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</row>
    <row r="635" spans="4:18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</row>
    <row r="636" spans="4:18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</row>
    <row r="637" spans="4:18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</row>
    <row r="638" spans="4:18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</row>
    <row r="639" spans="4:18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</row>
    <row r="640" spans="4:18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</row>
    <row r="641" spans="4:18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</row>
    <row r="642" spans="4:18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</row>
    <row r="643" spans="4:18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</row>
    <row r="644" spans="4:18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</row>
    <row r="645" spans="4:18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</row>
    <row r="646" spans="4:18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</row>
    <row r="647" spans="4:18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</row>
    <row r="648" spans="4:18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</row>
    <row r="649" spans="4:18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</row>
    <row r="650" spans="4:18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</row>
    <row r="651" spans="4:18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</row>
    <row r="652" spans="4:18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</row>
    <row r="653" spans="4:18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</row>
    <row r="654" spans="4:18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</row>
    <row r="655" spans="4:18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</row>
    <row r="656" spans="4:18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</row>
    <row r="657" spans="4:18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</row>
    <row r="658" spans="4:18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</row>
    <row r="659" spans="4:18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</row>
    <row r="660" spans="4:18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</row>
    <row r="661" spans="4:18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</row>
    <row r="662" spans="4:18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</row>
    <row r="663" spans="4:18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</row>
    <row r="664" spans="4:18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</row>
    <row r="665" spans="4:18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</row>
    <row r="666" spans="4:18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</row>
    <row r="667" spans="4:18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</row>
    <row r="668" spans="4:18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</row>
    <row r="669" spans="4:18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</row>
    <row r="670" spans="4:18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</row>
    <row r="671" spans="4:18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</row>
    <row r="672" spans="4:18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</row>
    <row r="673" spans="4:18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</row>
    <row r="674" spans="4:18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</row>
    <row r="675" spans="4:18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</row>
    <row r="676" spans="4:18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</row>
    <row r="677" spans="4:18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</row>
    <row r="678" spans="4:18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</row>
    <row r="679" spans="4:18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</row>
    <row r="680" spans="4:18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</row>
    <row r="681" spans="4:18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</row>
    <row r="682" spans="4:18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</row>
    <row r="683" spans="4:18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</row>
    <row r="684" spans="4:18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</row>
    <row r="685" spans="4:18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</row>
    <row r="686" spans="4:18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</row>
    <row r="687" spans="4:18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</row>
    <row r="688" spans="4:18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</row>
    <row r="689" spans="4:18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</row>
    <row r="690" spans="4:18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</row>
    <row r="691" spans="4:18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</row>
    <row r="692" spans="4:18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</row>
    <row r="693" spans="4:18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</row>
    <row r="694" spans="4:18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</row>
    <row r="695" spans="4:18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</row>
    <row r="696" spans="4:18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</row>
    <row r="697" spans="4:18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</row>
    <row r="698" spans="4:18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</row>
    <row r="699" spans="4:18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</row>
    <row r="700" spans="4:18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</row>
    <row r="701" spans="4:18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</row>
    <row r="702" spans="4:18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</row>
    <row r="703" spans="4:18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</row>
    <row r="704" spans="4:18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</row>
    <row r="705" spans="4:18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</row>
    <row r="706" spans="4:18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</row>
    <row r="707" spans="4:18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</row>
    <row r="708" spans="4:18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</row>
    <row r="709" spans="4:18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</row>
    <row r="710" spans="4:18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</row>
    <row r="711" spans="4:18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</row>
    <row r="712" spans="4:18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</row>
    <row r="713" spans="4:18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</row>
    <row r="714" spans="4:18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</row>
    <row r="715" spans="4:18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</row>
    <row r="716" spans="4:18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</row>
    <row r="717" spans="4:18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</row>
    <row r="718" spans="4:18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</row>
    <row r="719" spans="4:18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</row>
    <row r="720" spans="4:18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</row>
    <row r="721" spans="4:18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</row>
    <row r="722" spans="4:18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</row>
    <row r="723" spans="4:18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</row>
    <row r="724" spans="4:18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</row>
    <row r="725" spans="4:18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</row>
    <row r="726" spans="4:18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</row>
    <row r="727" spans="4:18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</row>
    <row r="728" spans="4:18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</row>
    <row r="729" spans="4:18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</row>
    <row r="730" spans="4:18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</row>
    <row r="731" spans="4:18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</row>
    <row r="732" spans="4:18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</row>
    <row r="733" spans="4:18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</row>
    <row r="734" spans="4:18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</row>
    <row r="735" spans="4:18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</row>
    <row r="736" spans="4:18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</row>
    <row r="737" spans="4:18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</row>
    <row r="738" spans="4:18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</row>
    <row r="739" spans="4:18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</row>
    <row r="740" spans="4:18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</row>
    <row r="741" spans="4:18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</row>
    <row r="742" spans="4:18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</row>
    <row r="743" spans="4:18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</row>
    <row r="744" spans="4:18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</row>
    <row r="745" spans="4:18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</row>
    <row r="746" spans="4:18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</row>
    <row r="747" spans="4:18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</row>
    <row r="748" spans="4:18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</row>
    <row r="749" spans="4:18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</row>
    <row r="750" spans="4:18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</row>
    <row r="751" spans="4:18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</row>
    <row r="752" spans="4:18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</row>
    <row r="753" spans="4:18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</row>
    <row r="754" spans="4:18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</row>
    <row r="755" spans="4:18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</row>
    <row r="756" spans="4:18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</row>
    <row r="757" spans="4:18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</row>
    <row r="758" spans="4:18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</row>
    <row r="759" spans="4:18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</row>
    <row r="760" spans="4:18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</row>
    <row r="761" spans="4:18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</row>
    <row r="762" spans="4:18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</row>
    <row r="763" spans="4:18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</row>
    <row r="764" spans="4:18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</row>
    <row r="765" spans="4:18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</row>
    <row r="766" spans="4:18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</row>
    <row r="767" spans="4:18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</row>
    <row r="768" spans="4:18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</row>
    <row r="769" spans="4:18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</row>
    <row r="770" spans="4:18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</row>
    <row r="771" spans="4:18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</row>
    <row r="772" spans="4:18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</row>
    <row r="773" spans="4:18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</row>
    <row r="774" spans="4:18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</row>
    <row r="775" spans="4:18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</row>
    <row r="776" spans="4:18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</row>
    <row r="777" spans="4:18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</row>
    <row r="778" spans="4:18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</row>
    <row r="779" spans="4:18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</row>
    <row r="780" spans="4:18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</row>
    <row r="781" spans="4:18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</row>
    <row r="782" spans="4:18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</row>
    <row r="783" spans="4:18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</row>
    <row r="784" spans="4:18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</row>
    <row r="785" spans="4:18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</row>
    <row r="786" spans="4:18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</row>
    <row r="787" spans="4:18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</row>
    <row r="788" spans="4:18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</row>
    <row r="789" spans="4:18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</row>
    <row r="790" spans="4:18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</row>
    <row r="791" spans="4:18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</row>
    <row r="792" spans="4:18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</row>
    <row r="793" spans="4:18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</row>
    <row r="794" spans="4:18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</row>
    <row r="795" spans="4:18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</row>
    <row r="796" spans="4:18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</row>
    <row r="797" spans="4:18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</row>
    <row r="798" spans="4:18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</row>
    <row r="799" spans="4:18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</row>
    <row r="800" spans="4:18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</row>
    <row r="801" spans="4:18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</row>
    <row r="802" spans="4:18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</row>
    <row r="803" spans="4:18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</row>
    <row r="804" spans="4:18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</row>
    <row r="805" spans="4:18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</row>
    <row r="806" spans="4:18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</row>
    <row r="807" spans="4:18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</row>
    <row r="808" spans="4:18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</row>
    <row r="809" spans="4:18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</row>
    <row r="810" spans="4:18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</row>
    <row r="811" spans="4:18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</row>
    <row r="812" spans="4:18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</row>
    <row r="813" spans="4:18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</row>
    <row r="814" spans="4:18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</row>
    <row r="815" spans="4:18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</row>
    <row r="816" spans="4:18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</row>
    <row r="817" spans="4:18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</row>
    <row r="818" spans="4:18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</row>
    <row r="819" spans="4:18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</row>
    <row r="820" spans="4:18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</row>
    <row r="821" spans="4:18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</row>
    <row r="822" spans="4:18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</row>
    <row r="823" spans="4:18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</row>
    <row r="824" spans="4:18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</row>
    <row r="825" spans="4:18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</row>
    <row r="826" spans="4:18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</row>
    <row r="827" spans="4:18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</row>
    <row r="828" spans="4:18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</row>
    <row r="829" spans="4:18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</row>
    <row r="830" spans="4:18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</row>
    <row r="831" spans="4:18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</row>
    <row r="832" spans="4:18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</row>
    <row r="833" spans="4:18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</row>
    <row r="834" spans="4:18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</row>
    <row r="835" spans="4:18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</row>
    <row r="836" spans="4:18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</row>
    <row r="837" spans="4:18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</row>
    <row r="838" spans="4:18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</row>
    <row r="839" spans="4:18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</row>
    <row r="840" spans="4:18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</row>
    <row r="841" spans="4:18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</row>
    <row r="842" spans="4:18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</row>
    <row r="843" spans="4:18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</row>
    <row r="844" spans="4:18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</row>
    <row r="845" spans="4:18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</row>
    <row r="846" spans="4:18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</row>
    <row r="847" spans="4:18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</row>
    <row r="848" spans="4:18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</row>
    <row r="849" spans="4:18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</row>
    <row r="850" spans="4:18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</row>
    <row r="851" spans="4:18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</row>
    <row r="852" spans="4:18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</row>
    <row r="853" spans="4:18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</row>
    <row r="854" spans="4:18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</row>
    <row r="855" spans="4:18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</row>
    <row r="856" spans="4:18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</row>
    <row r="857" spans="4:18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</row>
    <row r="858" spans="4:18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</row>
    <row r="859" spans="4:18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</row>
    <row r="860" spans="4:18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</row>
    <row r="861" spans="4:18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</row>
    <row r="862" spans="4:18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</row>
    <row r="863" spans="4:18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</row>
    <row r="864" spans="4:18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</row>
    <row r="865" spans="4:18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</row>
    <row r="866" spans="4:18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</row>
    <row r="867" spans="4:18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</row>
    <row r="868" spans="4:18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</row>
    <row r="869" spans="4:18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</row>
    <row r="870" spans="4:18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</row>
    <row r="871" spans="4:18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</row>
    <row r="872" spans="4:18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</row>
    <row r="873" spans="4:18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</row>
    <row r="874" spans="4:18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</row>
    <row r="875" spans="4:18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</row>
    <row r="876" spans="4:18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</row>
    <row r="877" spans="4:18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</row>
    <row r="878" spans="4:18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</row>
    <row r="879" spans="4:18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</row>
    <row r="880" spans="4:18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</row>
    <row r="881" spans="4:18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</row>
    <row r="882" spans="4:18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</row>
    <row r="883" spans="4:18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</row>
    <row r="884" spans="4:18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</row>
    <row r="885" spans="4:18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</row>
    <row r="886" spans="4:18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</row>
    <row r="887" spans="4:18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</row>
    <row r="888" spans="4:18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</row>
    <row r="889" spans="4:18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</row>
    <row r="890" spans="4:18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</row>
    <row r="891" spans="4:18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</row>
    <row r="892" spans="4:18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</row>
    <row r="893" spans="4:18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</row>
    <row r="894" spans="4:18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</row>
    <row r="895" spans="4:18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</row>
    <row r="896" spans="4:18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</row>
    <row r="897" spans="4:18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</row>
    <row r="898" spans="4:18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</row>
    <row r="899" spans="4:18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</row>
    <row r="900" spans="4:18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</row>
    <row r="901" spans="4:18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</row>
    <row r="902" spans="4:18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</row>
    <row r="903" spans="4:18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</row>
    <row r="904" spans="4:18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</row>
    <row r="905" spans="4:18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</row>
    <row r="906" spans="4:18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</row>
    <row r="907" spans="4:18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</row>
    <row r="908" spans="4:18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</row>
    <row r="909" spans="4:18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</row>
    <row r="910" spans="4:18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</row>
    <row r="911" spans="4:18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</row>
    <row r="912" spans="4:18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</row>
    <row r="913" spans="4:18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</row>
    <row r="914" spans="4:18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</row>
    <row r="915" spans="4:18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</row>
    <row r="916" spans="4:18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</row>
    <row r="917" spans="4:18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</row>
    <row r="918" spans="4:18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</row>
    <row r="919" spans="4:18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</row>
    <row r="920" spans="4:18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</row>
    <row r="921" spans="4:18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</row>
    <row r="922" spans="4:18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</row>
    <row r="923" spans="4:18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</row>
    <row r="924" spans="4:18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</row>
    <row r="925" spans="4:18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</row>
    <row r="926" spans="4:18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</row>
    <row r="927" spans="4:18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</row>
    <row r="928" spans="4:18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</row>
    <row r="929" spans="4:18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</row>
    <row r="930" spans="4:18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</row>
    <row r="931" spans="4:18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</row>
    <row r="932" spans="4:18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</row>
    <row r="933" spans="4:18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</row>
    <row r="934" spans="4:18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</row>
    <row r="935" spans="4:18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</row>
    <row r="936" spans="4:18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</row>
    <row r="937" spans="4:18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</row>
    <row r="938" spans="4:18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</row>
    <row r="939" spans="4:18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</row>
    <row r="940" spans="4:18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</row>
    <row r="941" spans="4:18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</row>
    <row r="942" spans="4:18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</row>
    <row r="943" spans="4:18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</row>
    <row r="944" spans="4:18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</row>
    <row r="945" spans="4:18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</row>
    <row r="946" spans="4:18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</row>
    <row r="947" spans="4:18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</row>
    <row r="948" spans="4:18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</row>
    <row r="949" spans="4:18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</row>
    <row r="950" spans="4:18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</row>
    <row r="951" spans="4:18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</row>
    <row r="952" spans="4:18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</row>
    <row r="953" spans="4:18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</row>
    <row r="954" spans="4:18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</row>
    <row r="955" spans="4:18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</row>
    <row r="956" spans="4:18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</row>
    <row r="957" spans="4:18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</row>
    <row r="958" spans="4:18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</row>
    <row r="959" spans="4:18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</row>
    <row r="960" spans="4:18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</row>
    <row r="961" spans="4:18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</row>
    <row r="962" spans="4:18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</row>
    <row r="963" spans="4:18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</row>
    <row r="964" spans="4:18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</row>
    <row r="965" spans="4:18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</row>
    <row r="966" spans="4:18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</row>
    <row r="967" spans="4:18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</row>
    <row r="968" spans="4:18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</row>
    <row r="969" spans="4:18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</row>
    <row r="970" spans="4:18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</row>
    <row r="971" spans="4:18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</row>
    <row r="972" spans="4:18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</row>
    <row r="973" spans="4:18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</row>
    <row r="974" spans="4:18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</row>
    <row r="975" spans="4:18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</row>
    <row r="976" spans="4:18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</row>
    <row r="977" spans="4:18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</row>
    <row r="978" spans="4:18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</row>
    <row r="979" spans="4:18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</row>
    <row r="980" spans="4:18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</row>
    <row r="981" spans="4:18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</row>
    <row r="982" spans="4:18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</row>
    <row r="983" spans="4:18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</row>
    <row r="984" spans="4:18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</row>
    <row r="985" spans="4:18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</row>
    <row r="986" spans="4:18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</row>
    <row r="987" spans="4:18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</row>
    <row r="988" spans="4:18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</row>
    <row r="989" spans="4:18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</row>
    <row r="990" spans="4:18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</row>
    <row r="991" spans="4:18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</row>
    <row r="992" spans="4:18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</row>
    <row r="993" spans="4:18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</row>
    <row r="994" spans="4:18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</row>
    <row r="995" spans="4:18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</row>
    <row r="996" spans="4:18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</row>
    <row r="997" spans="4:18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</row>
    <row r="998" spans="4:18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</row>
    <row r="999" spans="4:18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</row>
    <row r="1000" spans="4:18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Abbotsbury</v>
      </c>
      <c r="C9" t="str">
        <f>data!E9</f>
        <v>E04003492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Allington</v>
      </c>
      <c r="C10" t="str">
        <f>data!E10</f>
        <v>E04003493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Alton Pancras</v>
      </c>
      <c r="C11" t="str">
        <f>data!E11</f>
        <v>E04003494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Askerswell</v>
      </c>
      <c r="C12" t="str">
        <f>data!E12</f>
        <v>E04003495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Athelhampton</v>
      </c>
      <c r="C13" t="str">
        <f>data!E13</f>
        <v>E04003496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Batcombe</v>
      </c>
      <c r="C14" t="str">
        <f>data!E14</f>
        <v>E04003497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Beaminster</v>
      </c>
      <c r="C15" t="str">
        <f>data!E15</f>
        <v>E04003498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Beaminster</v>
      </c>
      <c r="C16" t="str">
        <f>data!E16</f>
        <v>E05003737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Beer Hackett</v>
      </c>
      <c r="C17" t="str">
        <f>data!E17</f>
        <v>E04003499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Bettiscombe</v>
      </c>
      <c r="C18" t="str">
        <f>data!E18</f>
        <v>E04003500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Bincombe</v>
      </c>
      <c r="C19" t="str">
        <f>data!E19</f>
        <v>E04003501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Bishop's Caundle</v>
      </c>
      <c r="C20" t="str">
        <f>data!E20</f>
        <v>E04003502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Bothenhampton</v>
      </c>
      <c r="C21" t="str">
        <f>data!E21</f>
        <v>E04003503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Bradford Abbas</v>
      </c>
      <c r="C22" t="str">
        <f>data!E22</f>
        <v>E04003504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Bradford Abbas</v>
      </c>
      <c r="C23" t="str">
        <f>data!E23</f>
        <v>E05003738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Bradford Peverell</v>
      </c>
      <c r="C24" t="str">
        <f>data!E24</f>
        <v>E04003505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Bradpole</v>
      </c>
      <c r="C25" t="str">
        <f>data!E25</f>
        <v>E04003506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Bradpole</v>
      </c>
      <c r="C26" t="str">
        <f>data!E26</f>
        <v>E05003739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Bridport</v>
      </c>
      <c r="C27" t="str">
        <f>data!E27</f>
        <v>E04003507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Bridport North</v>
      </c>
      <c r="C28" t="str">
        <f>data!E28</f>
        <v>E05003740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Bridport South and Bothenhampton</v>
      </c>
      <c r="C29" t="str">
        <f>data!E29</f>
        <v>E05003741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Broadmayne</v>
      </c>
      <c r="C30" t="str">
        <f>data!E30</f>
        <v>E04003508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Broadmayne</v>
      </c>
      <c r="C31" t="str">
        <f>data!E31</f>
        <v>E05003742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Broadwindsor</v>
      </c>
      <c r="C32" t="str">
        <f>data!E32</f>
        <v>E04003509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Broadwindsor</v>
      </c>
      <c r="C33" t="str">
        <f>data!E33</f>
        <v>E05003743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Buckland Newton</v>
      </c>
      <c r="C34" t="str">
        <f>data!E34</f>
        <v>E04003510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Burleston</v>
      </c>
      <c r="C35" t="str">
        <f>data!E35</f>
        <v>E04003511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Burstock</v>
      </c>
      <c r="C36" t="str">
        <f>data!E36</f>
        <v>E04003512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Burton Bradstock</v>
      </c>
      <c r="C37" t="str">
        <f>data!E37</f>
        <v>E04003513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Burton Bradstock</v>
      </c>
      <c r="C38" t="str">
        <f>data!E38</f>
        <v>E05003744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Cam Vale</v>
      </c>
      <c r="C39" t="str">
        <f>data!E39</f>
        <v>E05003745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Castleton</v>
      </c>
      <c r="C40" t="str">
        <f>data!E40</f>
        <v>E04003514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Catherston Leweston</v>
      </c>
      <c r="C41" t="str">
        <f>data!E41</f>
        <v>E04003515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Cattistock</v>
      </c>
      <c r="C42" t="str">
        <f>data!E42</f>
        <v>E04003516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Caundle Marsh</v>
      </c>
      <c r="C43" t="str">
        <f>data!E43</f>
        <v>E04003517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Cerne Abbas</v>
      </c>
      <c r="C44" t="str">
        <f>data!E44</f>
        <v>E04003518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Charminster</v>
      </c>
      <c r="C45" t="str">
        <f>data!E45</f>
        <v>E04003519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Charminster and Cerne Valley</v>
      </c>
      <c r="C46" t="str">
        <f>data!E46</f>
        <v>E05003746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Charmouth</v>
      </c>
      <c r="C47" t="str">
        <f>data!E47</f>
        <v>E04003520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Charmouth</v>
      </c>
      <c r="C48" t="str">
        <f>data!E48</f>
        <v>E05003747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Chedington</v>
      </c>
      <c r="C49" t="str">
        <f>data!E49</f>
        <v>E04003521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Cheselbourne</v>
      </c>
      <c r="C50" t="str">
        <f>data!E50</f>
        <v>E04003522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Chesil Bank</v>
      </c>
      <c r="C51" t="str">
        <f>data!E51</f>
        <v>E05003748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Chetnole</v>
      </c>
      <c r="C52" t="str">
        <f>data!E52</f>
        <v>E04003523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Chickerell</v>
      </c>
      <c r="C53" t="str">
        <f>data!E53</f>
        <v>E04003524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Chickerell</v>
      </c>
      <c r="C54" t="str">
        <f>data!E54</f>
        <v>E05003749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Chideock</v>
      </c>
      <c r="C55" t="str">
        <f>data!E55</f>
        <v>E04003525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Chideock and Symondsbury</v>
      </c>
      <c r="C56" t="str">
        <f>data!E56</f>
        <v>E05003750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Chilcombe</v>
      </c>
      <c r="C57" t="str">
        <f>data!E57</f>
        <v>E04003526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Chilfrome</v>
      </c>
      <c r="C58" t="str">
        <f>data!E58</f>
        <v>E04003527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Clifton Maybank</v>
      </c>
      <c r="C59" t="str">
        <f>data!E59</f>
        <v>E04003528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Compton Valence</v>
      </c>
      <c r="C60" t="str">
        <f>data!E60</f>
        <v>E04003529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Corscombe</v>
      </c>
      <c r="C61" t="str">
        <f>data!E61</f>
        <v>E04003530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Crossways</v>
      </c>
      <c r="C62" t="str">
        <f>data!E62</f>
        <v>E04003531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Dewlish</v>
      </c>
      <c r="C63" t="str">
        <f>data!E63</f>
        <v>E04003532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Dorchester</v>
      </c>
      <c r="C64" t="str">
        <f>data!E64</f>
        <v>E04003533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Dorchester East</v>
      </c>
      <c r="C65" t="str">
        <f>data!E65</f>
        <v>E05003751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Dorchester North</v>
      </c>
      <c r="C66" t="str">
        <f>data!E66</f>
        <v>E05003752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Dorchester South</v>
      </c>
      <c r="C67" t="str">
        <f>data!E67</f>
        <v>E05003753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Dorchester West</v>
      </c>
      <c r="C68" t="str">
        <f>data!E68</f>
        <v>E05003754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Publish</v>
      </c>
      <c r="B69" t="str">
        <f>data!D69</f>
        <v>Dorset</v>
      </c>
      <c r="C69" t="str">
        <f>data!E69</f>
        <v>E10000009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East Chelborough</v>
      </c>
      <c r="C70" t="str">
        <f>data!E70</f>
        <v>E04003534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Evershot</v>
      </c>
      <c r="C71" t="str">
        <f>data!E71</f>
        <v>E04003535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Fleet</v>
      </c>
      <c r="C72" t="str">
        <f>data!E72</f>
        <v>E04003536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Folke</v>
      </c>
      <c r="C73" t="str">
        <f>data!E73</f>
        <v>E04003537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Frampton</v>
      </c>
      <c r="C74" t="str">
        <f>data!E74</f>
        <v>E04003538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Frome St. Quintin</v>
      </c>
      <c r="C75" t="str">
        <f>data!E75</f>
        <v>E04003539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Frome Valley</v>
      </c>
      <c r="C76" t="str">
        <f>data!E76</f>
        <v>E05003755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Frome Vauchurch</v>
      </c>
      <c r="C77" t="str">
        <f>data!E77</f>
        <v>E04003540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Goathill</v>
      </c>
      <c r="C78" t="str">
        <f>data!E78</f>
        <v>E04003541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Godmanstone</v>
      </c>
      <c r="C79" t="str">
        <f>data!E79</f>
        <v>E04003542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Halstock</v>
      </c>
      <c r="C80" t="str">
        <f>data!E80</f>
        <v>E04003543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Ward</v>
      </c>
      <c r="B81" t="str">
        <f>data!D81</f>
        <v>Halstock</v>
      </c>
      <c r="C81" t="str">
        <f>data!E81</f>
        <v>E05003756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Haydon</v>
      </c>
      <c r="C82" t="str">
        <f>data!E82</f>
        <v>E04003544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Hermitage</v>
      </c>
      <c r="C83" t="str">
        <f>data!E83</f>
        <v>E04003545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Hilfield</v>
      </c>
      <c r="C84" t="str">
        <f>data!E84</f>
        <v>E04003546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Holnest</v>
      </c>
      <c r="C85" t="str">
        <f>data!E85</f>
        <v>E04003547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Holwell</v>
      </c>
      <c r="C86" t="str">
        <f>data!E86</f>
        <v>E04003548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Hooke</v>
      </c>
      <c r="C87" t="str">
        <f>data!E87</f>
        <v>E04003549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Kingston Russell</v>
      </c>
      <c r="C88" t="str">
        <f>data!E88</f>
        <v>E04003550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Langton Herring</v>
      </c>
      <c r="C89" t="str">
        <f>data!E89</f>
        <v>E04003551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Leigh</v>
      </c>
      <c r="C90" t="str">
        <f>data!E90</f>
        <v>E04003552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Leweston</v>
      </c>
      <c r="C91" t="str">
        <f>data!E91</f>
        <v>E04003553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Lillington</v>
      </c>
      <c r="C92" t="str">
        <f>data!E92</f>
        <v>E04003554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Littlebredy</v>
      </c>
      <c r="C93" t="str">
        <f>data!E93</f>
        <v>E04003555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Litton Cheney</v>
      </c>
      <c r="C94" t="str">
        <f>data!E94</f>
        <v>E04003556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Loders</v>
      </c>
      <c r="C95" t="str">
        <f>data!E95</f>
        <v>E04003557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Ward</v>
      </c>
      <c r="B96" t="str">
        <f>data!D96</f>
        <v>Loders</v>
      </c>
      <c r="C96" t="str">
        <f>data!E96</f>
        <v>E05003757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Long Bredy</v>
      </c>
      <c r="C97" t="str">
        <f>data!E97</f>
        <v>E04003558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Longburton</v>
      </c>
      <c r="C98" t="str">
        <f>data!E98</f>
        <v>E04003559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Lyme Regis</v>
      </c>
      <c r="C99" t="str">
        <f>data!E99</f>
        <v>E04003560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Lyme Regis</v>
      </c>
      <c r="C100" t="str">
        <f>data!E100</f>
        <v>E05003758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Maiden Newton</v>
      </c>
      <c r="C101" t="str">
        <f>data!E101</f>
        <v>E04003561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Ward</v>
      </c>
      <c r="B102" t="str">
        <f>data!D102</f>
        <v>Maiden Newton</v>
      </c>
      <c r="C102" t="str">
        <f>data!E102</f>
        <v>E05003759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Mapperton</v>
      </c>
      <c r="C103" t="str">
        <f>data!E103</f>
        <v>E04003562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Marshwood</v>
      </c>
      <c r="C104" t="str">
        <f>data!E104</f>
        <v>E04003563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Ward</v>
      </c>
      <c r="B105" t="str">
        <f>data!D105</f>
        <v>Marshwood Vale</v>
      </c>
      <c r="C105" t="str">
        <f>data!E105</f>
        <v>E05003760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Melbury Bubb</v>
      </c>
      <c r="C106" t="str">
        <f>data!E106</f>
        <v>E04003564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Melbury Osmond</v>
      </c>
      <c r="C107" t="str">
        <f>data!E107</f>
        <v>E04003565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Melbury Sampford</v>
      </c>
      <c r="C108" t="str">
        <f>data!E108</f>
        <v>E04003566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Melcombe Horsey</v>
      </c>
      <c r="C109" t="str">
        <f>data!E109</f>
        <v>E04003567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Minterne Magna</v>
      </c>
      <c r="C110" t="str">
        <f>data!E110</f>
        <v>E04003568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Mosterton</v>
      </c>
      <c r="C111" t="str">
        <f>data!E111</f>
        <v>E04003569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Nether Cerne</v>
      </c>
      <c r="C112" t="str">
        <f>data!E112</f>
        <v>E04003571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Nether Compton</v>
      </c>
      <c r="C113" t="str">
        <f>data!E113</f>
        <v>E04003572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Netherbury</v>
      </c>
      <c r="C114" t="str">
        <f>data!E114</f>
        <v>E04003570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Ward</v>
      </c>
      <c r="B115" t="str">
        <f>data!D115</f>
        <v>Netherbury</v>
      </c>
      <c r="C115" t="str">
        <f>data!E115</f>
        <v>E05003761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North Poorton</v>
      </c>
      <c r="C116" t="str">
        <f>data!E116</f>
        <v>E04003573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North Wootton</v>
      </c>
      <c r="C117" t="str">
        <f>data!E117</f>
        <v>E04003574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Parish</v>
      </c>
      <c r="B118" t="str">
        <f>data!D118</f>
        <v>Oborne</v>
      </c>
      <c r="C118" t="str">
        <f>data!E118</f>
        <v>E04003575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Osmington</v>
      </c>
      <c r="C119" t="str">
        <f>data!E119</f>
        <v>E04003576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Over Compton</v>
      </c>
      <c r="C120" t="str">
        <f>data!E120</f>
        <v>E04003577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Owermoigne</v>
      </c>
      <c r="C121" t="str">
        <f>data!E121</f>
        <v>E04003578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Ward</v>
      </c>
      <c r="B122" t="str">
        <f>data!D122</f>
        <v>Owermoigne</v>
      </c>
      <c r="C122" t="str">
        <f>data!E122</f>
        <v>E05003762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Ward</v>
      </c>
      <c r="B123" t="str">
        <f>data!D123</f>
        <v>Piddle Valley</v>
      </c>
      <c r="C123" t="str">
        <f>data!E123</f>
        <v>E05003763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Piddlehinton</v>
      </c>
      <c r="C124" t="str">
        <f>data!E124</f>
        <v>E04003579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Parish</v>
      </c>
      <c r="B125" t="str">
        <f>data!D125</f>
        <v>Piddletrenthide</v>
      </c>
      <c r="C125" t="str">
        <f>data!E125</f>
        <v>E04003580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Pilsdon</v>
      </c>
      <c r="C126" t="str">
        <f>data!E126</f>
        <v>E04003581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Portesham</v>
      </c>
      <c r="C127" t="str">
        <f>data!E127</f>
        <v>E04003582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Parish</v>
      </c>
      <c r="B128" t="str">
        <f>data!D128</f>
        <v>Powerstock</v>
      </c>
      <c r="C128" t="str">
        <f>data!E128</f>
        <v>E04003583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Parish</v>
      </c>
      <c r="B129" t="str">
        <f>data!D129</f>
        <v>Poxwell</v>
      </c>
      <c r="C129" t="str">
        <f>data!E129</f>
        <v>E04003584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Poyntington</v>
      </c>
      <c r="C130" t="str">
        <f>data!E130</f>
        <v>E04003585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Parish</v>
      </c>
      <c r="B131" t="str">
        <f>data!D131</f>
        <v>Puddletown</v>
      </c>
      <c r="C131" t="str">
        <f>data!E131</f>
        <v>E04003586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Ward</v>
      </c>
      <c r="B132" t="str">
        <f>data!D132</f>
        <v>Puddletown</v>
      </c>
      <c r="C132" t="str">
        <f>data!E132</f>
        <v>E05003764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Puncknowle</v>
      </c>
      <c r="C133" t="str">
        <f>data!E133</f>
        <v>E04003587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Parish</v>
      </c>
      <c r="B134" t="str">
        <f>data!D134</f>
        <v>Purse Caundle</v>
      </c>
      <c r="C134" t="str">
        <f>data!E134</f>
        <v>E04003588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Ward</v>
      </c>
      <c r="B135" t="str">
        <f>data!D135</f>
        <v>Queen Thorne</v>
      </c>
      <c r="C135" t="str">
        <f>data!E135</f>
        <v>E05003765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Parish</v>
      </c>
      <c r="B136" t="str">
        <f>data!D136</f>
        <v>Rampisham</v>
      </c>
      <c r="C136" t="str">
        <f>data!E136</f>
        <v>E04003589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Parish</v>
      </c>
      <c r="B137" t="str">
        <f>data!D137</f>
        <v>Ryme Intrinseca</v>
      </c>
      <c r="C137" t="str">
        <f>data!E137</f>
        <v>E04003590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Sandford Orcas</v>
      </c>
      <c r="C138" t="str">
        <f>data!E138</f>
        <v>E04003591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Parish</v>
      </c>
      <c r="B139" t="str">
        <f>data!D139</f>
        <v>Seaborough</v>
      </c>
      <c r="C139" t="str">
        <f>data!E139</f>
        <v>E04003592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Parish</v>
      </c>
      <c r="B140" t="str">
        <f>data!D140</f>
        <v>Sherborne</v>
      </c>
      <c r="C140" t="str">
        <f>data!E140</f>
        <v>E04003593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Ward</v>
      </c>
      <c r="B141" t="str">
        <f>data!D141</f>
        <v>Sherborne East</v>
      </c>
      <c r="C141" t="str">
        <f>data!E141</f>
        <v>E05003766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Ward</v>
      </c>
      <c r="B142" t="str">
        <f>data!D142</f>
        <v>Sherborne West</v>
      </c>
      <c r="C142" t="str">
        <f>data!E142</f>
        <v>E05003767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Parish</v>
      </c>
      <c r="B143" t="str">
        <f>data!D143</f>
        <v>Shipton Gorge</v>
      </c>
      <c r="C143" t="str">
        <f>data!E143</f>
        <v>E04003594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Parish</v>
      </c>
      <c r="B144" t="str">
        <f>data!D144</f>
        <v>South Perrott</v>
      </c>
      <c r="C144" t="str">
        <f>data!E144</f>
        <v>E04003595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Parish</v>
      </c>
      <c r="B145" t="str">
        <f>data!D145</f>
        <v>Stanton St. Gabriel</v>
      </c>
      <c r="C145" t="str">
        <f>data!E145</f>
        <v>E04003596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Parish</v>
      </c>
      <c r="B146" t="str">
        <f>data!D146</f>
        <v>Stinsford</v>
      </c>
      <c r="C146" t="str">
        <f>data!E146</f>
        <v>E04003597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>Parish</v>
      </c>
      <c r="B147" t="str">
        <f>data!D147</f>
        <v>Stockwood</v>
      </c>
      <c r="C147" t="str">
        <f>data!E147</f>
        <v>E04003598</v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>Parish</v>
      </c>
      <c r="B148" t="str">
        <f>data!D148</f>
        <v>Stoke Abbott</v>
      </c>
      <c r="C148" t="str">
        <f>data!E148</f>
        <v>E04003599</v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>Parish</v>
      </c>
      <c r="B149" t="str">
        <f>data!D149</f>
        <v>Stratton</v>
      </c>
      <c r="C149" t="str">
        <f>data!E149</f>
        <v>E04003600</v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>Parish</v>
      </c>
      <c r="B150" t="str">
        <f>data!D150</f>
        <v>Swyre</v>
      </c>
      <c r="C150" t="str">
        <f>data!E150</f>
        <v>E04003601</v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>Parish</v>
      </c>
      <c r="B151" t="str">
        <f>data!D151</f>
        <v>Sydling St. Nicholas</v>
      </c>
      <c r="C151" t="str">
        <f>data!E151</f>
        <v>E04003602</v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>Parish</v>
      </c>
      <c r="B152" t="str">
        <f>data!D152</f>
        <v>Symondsbury</v>
      </c>
      <c r="C152" t="str">
        <f>data!E152</f>
        <v>E04003603</v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>Parish</v>
      </c>
      <c r="B153" t="str">
        <f>data!D153</f>
        <v>Thorncombe</v>
      </c>
      <c r="C153" t="str">
        <f>data!E153</f>
        <v>E04003604</v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>Parish</v>
      </c>
      <c r="B154" t="str">
        <f>data!D154</f>
        <v>Thornford</v>
      </c>
      <c r="C154" t="str">
        <f>data!E154</f>
        <v>E04003605</v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>Parish</v>
      </c>
      <c r="B155" t="str">
        <f>data!D155</f>
        <v>Tincleton</v>
      </c>
      <c r="C155" t="str">
        <f>data!E155</f>
        <v>E04003606</v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>Parish</v>
      </c>
      <c r="B156" t="str">
        <f>data!D156</f>
        <v>Toller Fratrum</v>
      </c>
      <c r="C156" t="str">
        <f>data!E156</f>
        <v>E04003607</v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>Parish</v>
      </c>
      <c r="B157" t="str">
        <f>data!D157</f>
        <v>Toller Porcorum</v>
      </c>
      <c r="C157" t="str">
        <f>data!E157</f>
        <v>E04003608</v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>Parish</v>
      </c>
      <c r="B158" t="str">
        <f>data!D158</f>
        <v>Tolpuddle</v>
      </c>
      <c r="C158" t="str">
        <f>data!E158</f>
        <v>E04003609</v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>Parish</v>
      </c>
      <c r="B159" t="str">
        <f>data!D159</f>
        <v>Trent</v>
      </c>
      <c r="C159" t="str">
        <f>data!E159</f>
        <v>E04003610</v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>Parish</v>
      </c>
      <c r="B160" t="str">
        <f>data!D160</f>
        <v>Up Cerne</v>
      </c>
      <c r="C160" t="str">
        <f>data!E160</f>
        <v>E04003611</v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>Parish</v>
      </c>
      <c r="B161" t="str">
        <f>data!D161</f>
        <v>Warmwell</v>
      </c>
      <c r="C161" t="str">
        <f>data!E161</f>
        <v>E04003612</v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>Parish</v>
      </c>
      <c r="B162" t="str">
        <f>data!D162</f>
        <v>West Chelborough</v>
      </c>
      <c r="C162" t="str">
        <f>data!E162</f>
        <v>E04003613</v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>Parish</v>
      </c>
      <c r="B163" t="str">
        <f>data!D163</f>
        <v>West Compton</v>
      </c>
      <c r="C163" t="str">
        <f>data!E163</f>
        <v>E04003614</v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>Publish</v>
      </c>
      <c r="B164" t="str">
        <f>data!D164</f>
        <v>West Dorset</v>
      </c>
      <c r="C164" t="str">
        <f>data!E164</f>
        <v>E07000052</v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>Parish</v>
      </c>
      <c r="B165" t="str">
        <f>data!D165</f>
        <v>West Knighton</v>
      </c>
      <c r="C165" t="str">
        <f>data!E165</f>
        <v>E04003615</v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>Parish</v>
      </c>
      <c r="B166" t="str">
        <f>data!D166</f>
        <v>West Stafford</v>
      </c>
      <c r="C166" t="str">
        <f>data!E166</f>
        <v>E04003616</v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>Parish</v>
      </c>
      <c r="B167" t="str">
        <f>data!D167</f>
        <v>Whitchurch Canonicorum</v>
      </c>
      <c r="C167" t="str">
        <f>data!E167</f>
        <v>E04003618</v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>Parish</v>
      </c>
      <c r="B168" t="str">
        <f>data!D168</f>
        <v>Whitcombe</v>
      </c>
      <c r="C168" t="str">
        <f>data!E168</f>
        <v>E04003617</v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>Parish</v>
      </c>
      <c r="B169" t="str">
        <f>data!D169</f>
        <v>Winterborne Came</v>
      </c>
      <c r="C169" t="str">
        <f>data!E169</f>
        <v>E04003619</v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>Parish</v>
      </c>
      <c r="B170" t="str">
        <f>data!D170</f>
        <v>Winterborne Herringston</v>
      </c>
      <c r="C170" t="str">
        <f>data!E170</f>
        <v>E04003620</v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>Parish</v>
      </c>
      <c r="B171" t="str">
        <f>data!D171</f>
        <v>Winterborne Monkton</v>
      </c>
      <c r="C171" t="str">
        <f>data!E171</f>
        <v>E04003621</v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>Ward</v>
      </c>
      <c r="B172" t="str">
        <f>data!D172</f>
        <v>Winterborne St Martin</v>
      </c>
      <c r="C172" t="str">
        <f>data!E172</f>
        <v>E05003768</v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>Parish</v>
      </c>
      <c r="B173" t="str">
        <f>data!D173</f>
        <v>Winterborne St. Martin</v>
      </c>
      <c r="C173" t="str">
        <f>data!E173</f>
        <v>E04003622</v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>Parish</v>
      </c>
      <c r="B174" t="str">
        <f>data!D174</f>
        <v>Winterbourne Abbas</v>
      </c>
      <c r="C174" t="str">
        <f>data!E174</f>
        <v>E04003623</v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>Parish</v>
      </c>
      <c r="B175" t="str">
        <f>data!D175</f>
        <v>Winterbourne Steepleton</v>
      </c>
      <c r="C175" t="str">
        <f>data!E175</f>
        <v>E04003624</v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>Parish</v>
      </c>
      <c r="B176" t="str">
        <f>data!D176</f>
        <v>Woodsford</v>
      </c>
      <c r="C176" t="str">
        <f>data!E176</f>
        <v>E04003625</v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>Parish</v>
      </c>
      <c r="B177" t="str">
        <f>data!D177</f>
        <v>Wootton Fitzpaine</v>
      </c>
      <c r="C177" t="str">
        <f>data!E177</f>
        <v>E04003626</v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>Parish</v>
      </c>
      <c r="B178" t="str">
        <f>data!D178</f>
        <v>Wraxall</v>
      </c>
      <c r="C178" t="str">
        <f>data!E178</f>
        <v>E04003627</v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>Parish</v>
      </c>
      <c r="B179" t="str">
        <f>data!D179</f>
        <v>Wynford Eagle</v>
      </c>
      <c r="C179" t="str">
        <f>data!E179</f>
        <v>E04003628</v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>Parish</v>
      </c>
      <c r="B180" t="str">
        <f>data!D180</f>
        <v>Yetminster</v>
      </c>
      <c r="C180" t="str">
        <f>data!E180</f>
        <v>E04003629</v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>Ward</v>
      </c>
      <c r="B181" t="str">
        <f>data!D181</f>
        <v>Yetminster</v>
      </c>
      <c r="C181" t="str">
        <f>data!E181</f>
        <v>E05003769</v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5" width="16" style="2" customWidth="1"/>
    <col min="26" max="16384" width="9.140625" style="2"/>
  </cols>
  <sheetData>
    <row r="1" spans="1:31" x14ac:dyDescent="0.3">
      <c r="A1" s="1" t="s">
        <v>135</v>
      </c>
    </row>
    <row r="3" spans="1:31" x14ac:dyDescent="0.3">
      <c r="M3" s="11" t="s">
        <v>477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  <c r="Y3" s="8"/>
      <c r="Z3" s="8"/>
      <c r="AA3" s="8"/>
      <c r="AB3" s="8"/>
      <c r="AC3" s="8"/>
      <c r="AD3" s="8"/>
      <c r="AE3" s="8"/>
    </row>
    <row r="4" spans="1:31" ht="54" x14ac:dyDescent="0.3">
      <c r="A4" s="4"/>
      <c r="B4" s="2" t="s">
        <v>128</v>
      </c>
      <c r="I4" s="2" t="str">
        <f>"Select your "&amp;B5&amp;":"</f>
        <v>Select your Parish:</v>
      </c>
      <c r="M4" s="6" t="str">
        <f>data!G8</f>
        <v>All households</v>
      </c>
      <c r="N4" s="6" t="str">
        <f>data!H8</f>
        <v>Owned</v>
      </c>
      <c r="O4" s="6" t="str">
        <f>data!I8</f>
        <v>Owned: Owned outright</v>
      </c>
      <c r="P4" s="6" t="str">
        <f>data!J8</f>
        <v>Owned: Owned with a mortgage or loan</v>
      </c>
      <c r="Q4" s="6" t="str">
        <f>data!K8</f>
        <v>Shared ownership (part owned and part rented)</v>
      </c>
      <c r="R4" s="6" t="str">
        <f>data!L8</f>
        <v>Social rented</v>
      </c>
      <c r="S4" s="6" t="str">
        <f>data!M8</f>
        <v>Social rented: Rented from council (Local Authority)</v>
      </c>
      <c r="T4" s="6" t="str">
        <f>data!N8</f>
        <v>Social rented: Other</v>
      </c>
      <c r="U4" s="6" t="str">
        <f>data!O8</f>
        <v>Private rented</v>
      </c>
      <c r="V4" s="6" t="str">
        <f>data!P8</f>
        <v>Private rented: Private landlord or letting agency</v>
      </c>
      <c r="W4" s="6" t="str">
        <f>data!Q8</f>
        <v>Private rented: Other</v>
      </c>
      <c r="X4" s="6" t="str">
        <f>data!R8</f>
        <v>Living rent free</v>
      </c>
      <c r="Y4" s="9"/>
      <c r="Z4" s="9"/>
      <c r="AA4" s="9"/>
      <c r="AB4" s="9"/>
      <c r="AC4" s="9"/>
      <c r="AD4" s="9"/>
      <c r="AE4" s="9"/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Abbotsbury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E04003492</v>
      </c>
      <c r="I5" s="3" t="s">
        <v>151</v>
      </c>
      <c r="L5" s="4" t="str">
        <f>IF(ISERROR(VLOOKUP(I5,E5:F302,2,FALSE)),"",VLOOKUP(I5,E5:F302,2,FALSE))</f>
        <v>E04003493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70.8</v>
      </c>
      <c r="O5" s="7">
        <f>IF(ISERROR(VLOOKUP($L$5,data!$E$9:$T$600,5,FALSE)),"",VLOOKUP($L$5,data!$E$9:$T$600,5,FALSE))</f>
        <v>43.4</v>
      </c>
      <c r="P5" s="7">
        <f>IF(ISERROR(VLOOKUP($L$5,data!$E$9:$T$600,6,FALSE)),"",VLOOKUP($L$5,data!$E$9:$T$600,6,FALSE))</f>
        <v>27.4</v>
      </c>
      <c r="Q5" s="7">
        <f>IF(ISERROR(VLOOKUP($L$5,data!$E$9:$T$600,7,FALSE)),"",VLOOKUP($L$5,data!$E$9:$T$600,7,FALSE))</f>
        <v>1.5</v>
      </c>
      <c r="R5" s="7">
        <f>IF(ISERROR(VLOOKUP($L$5,data!$E$9:$T$600,8,FALSE)),"",VLOOKUP($L$5,data!$E$9:$T$600,8,FALSE))</f>
        <v>11.5</v>
      </c>
      <c r="S5" s="7">
        <f>IF(ISERROR(VLOOKUP($L$5,data!$E$9:$T$600,9,FALSE)),"",VLOOKUP($L$5,data!$E$9:$T$600,9,FALSE))</f>
        <v>2.1</v>
      </c>
      <c r="T5" s="7">
        <f>IF(ISERROR(VLOOKUP($L$5,data!$E$9:$T$600,10,FALSE)),"",VLOOKUP($L$5,data!$E$9:$T$600,10,FALSE))</f>
        <v>9.4</v>
      </c>
      <c r="U5" s="7">
        <f>IF(ISERROR(VLOOKUP($L$5,data!$E$9:$T$600,11,FALSE)),"",VLOOKUP($L$5,data!$E$9:$T$600,11,FALSE))</f>
        <v>15.3</v>
      </c>
      <c r="V5" s="7">
        <f>IF(ISERROR(VLOOKUP($L$5,data!$E$9:$T$600,12,FALSE)),"",VLOOKUP($L$5,data!$E$9:$T$600,12,FALSE))</f>
        <v>13.6</v>
      </c>
      <c r="W5" s="7">
        <f>IF(ISERROR(VLOOKUP($L$5,data!$E$9:$T$600,13,FALSE)),"",VLOOKUP($L$5,data!$E$9:$T$600,13,FALSE))</f>
        <v>1.8</v>
      </c>
      <c r="X5" s="7">
        <f>IF(ISERROR(VLOOKUP($L$5,data!$E$9:$T$600,14,FALSE)),"",VLOOKUP($L$5,data!$E$9:$T$600,14,FALSE))</f>
        <v>0.9</v>
      </c>
      <c r="Y5" s="10"/>
      <c r="Z5" s="10"/>
      <c r="AA5" s="10"/>
      <c r="AB5" s="10"/>
      <c r="AC5" s="10"/>
      <c r="AD5" s="10"/>
      <c r="AE5" s="10"/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Allington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E04003493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10"/>
      <c r="Z6" s="10"/>
      <c r="AA6" s="10"/>
      <c r="AB6" s="10"/>
      <c r="AC6" s="10"/>
      <c r="AD6" s="10"/>
      <c r="AE6" s="10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Alton Pancras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E04003494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Dorset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E10000009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72</v>
      </c>
      <c r="O7" s="7">
        <f>IF(ISERROR(VLOOKUP($L$7,data!$E$9:$T$600,5,FALSE)),"",VLOOKUP($L$7,data!$E$9:$T$600,5,FALSE))</f>
        <v>43</v>
      </c>
      <c r="P7" s="7">
        <f>IF(ISERROR(VLOOKUP($L$7,data!$E$9:$T$600,6,FALSE)),"",VLOOKUP($L$7,data!$E$9:$T$600,6,FALSE))</f>
        <v>29.1</v>
      </c>
      <c r="Q7" s="7">
        <f>IF(ISERROR(VLOOKUP($L$7,data!$E$9:$T$600,7,FALSE)),"",VLOOKUP($L$7,data!$E$9:$T$600,7,FALSE))</f>
        <v>0.7</v>
      </c>
      <c r="R7" s="7">
        <f>IF(ISERROR(VLOOKUP($L$7,data!$E$9:$T$600,8,FALSE)),"",VLOOKUP($L$7,data!$E$9:$T$600,8,FALSE))</f>
        <v>12.4</v>
      </c>
      <c r="S7" s="7">
        <f>IF(ISERROR(VLOOKUP($L$7,data!$E$9:$T$600,9,FALSE)),"",VLOOKUP($L$7,data!$E$9:$T$600,9,FALSE))</f>
        <v>1.6</v>
      </c>
      <c r="T7" s="7">
        <f>IF(ISERROR(VLOOKUP($L$7,data!$E$9:$T$600,10,FALSE)),"",VLOOKUP($L$7,data!$E$9:$T$600,10,FALSE))</f>
        <v>10.8</v>
      </c>
      <c r="U7" s="7">
        <f>IF(ISERROR(VLOOKUP($L$7,data!$E$9:$T$600,11,FALSE)),"",VLOOKUP($L$7,data!$E$9:$T$600,11,FALSE))</f>
        <v>13.3</v>
      </c>
      <c r="V7" s="7">
        <f>IF(ISERROR(VLOOKUP($L$7,data!$E$9:$T$600,12,FALSE)),"",VLOOKUP($L$7,data!$E$9:$T$600,12,FALSE))</f>
        <v>11.6</v>
      </c>
      <c r="W7" s="7">
        <f>IF(ISERROR(VLOOKUP($L$7,data!$E$9:$T$600,13,FALSE)),"",VLOOKUP($L$7,data!$E$9:$T$600,13,FALSE))</f>
        <v>1.8</v>
      </c>
      <c r="X7" s="7">
        <f>IF(ISERROR(VLOOKUP($L$7,data!$E$9:$T$600,14,FALSE)),"",VLOOKUP($L$7,data!$E$9:$T$600,14,FALSE))</f>
        <v>1.6</v>
      </c>
      <c r="Y7" s="10"/>
      <c r="Z7" s="10"/>
      <c r="AA7" s="10"/>
      <c r="AB7" s="10"/>
      <c r="AC7" s="10"/>
      <c r="AD7" s="10"/>
      <c r="AE7" s="10"/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Askerswell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E04003495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West Dorset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E07000052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69.400000000000006</v>
      </c>
      <c r="O8" s="7">
        <f>IF(ISERROR(VLOOKUP($L$8,data!$E$9:$T$600,5,FALSE)),"",VLOOKUP($L$8,data!$E$9:$T$600,5,FALSE))</f>
        <v>44.1</v>
      </c>
      <c r="P8" s="7">
        <f>IF(ISERROR(VLOOKUP($L$8,data!$E$9:$T$600,6,FALSE)),"",VLOOKUP($L$8,data!$E$9:$T$600,6,FALSE))</f>
        <v>25.4</v>
      </c>
      <c r="Q8" s="7">
        <f>IF(ISERROR(VLOOKUP($L$8,data!$E$9:$T$600,7,FALSE)),"",VLOOKUP($L$8,data!$E$9:$T$600,7,FALSE))</f>
        <v>0.8</v>
      </c>
      <c r="R8" s="7">
        <f>IF(ISERROR(VLOOKUP($L$8,data!$E$9:$T$600,8,FALSE)),"",VLOOKUP($L$8,data!$E$9:$T$600,8,FALSE))</f>
        <v>13.9</v>
      </c>
      <c r="S8" s="7">
        <f>IF(ISERROR(VLOOKUP($L$8,data!$E$9:$T$600,9,FALSE)),"",VLOOKUP($L$8,data!$E$9:$T$600,9,FALSE))</f>
        <v>0.8</v>
      </c>
      <c r="T8" s="7">
        <f>IF(ISERROR(VLOOKUP($L$8,data!$E$9:$T$600,10,FALSE)),"",VLOOKUP($L$8,data!$E$9:$T$600,10,FALSE))</f>
        <v>13</v>
      </c>
      <c r="U8" s="7">
        <f>IF(ISERROR(VLOOKUP($L$8,data!$E$9:$T$600,11,FALSE)),"",VLOOKUP($L$8,data!$E$9:$T$600,11,FALSE))</f>
        <v>13.7</v>
      </c>
      <c r="V8" s="7">
        <f>IF(ISERROR(VLOOKUP($L$8,data!$E$9:$T$600,12,FALSE)),"",VLOOKUP($L$8,data!$E$9:$T$600,12,FALSE))</f>
        <v>12.2</v>
      </c>
      <c r="W8" s="7">
        <f>IF(ISERROR(VLOOKUP($L$8,data!$E$9:$T$600,13,FALSE)),"",VLOOKUP($L$8,data!$E$9:$T$600,13,FALSE))</f>
        <v>1.5</v>
      </c>
      <c r="X8" s="7">
        <f>IF(ISERROR(VLOOKUP($L$8,data!$E$9:$T$600,14,FALSE)),"",VLOOKUP($L$8,data!$E$9:$T$600,14,FALSE))</f>
        <v>2.1</v>
      </c>
      <c r="Y8" s="10"/>
      <c r="Z8" s="10"/>
      <c r="AA8" s="10"/>
      <c r="AB8" s="10"/>
      <c r="AC8" s="10"/>
      <c r="AD8" s="10"/>
      <c r="AE8" s="10"/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Athelhampton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E04003496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10"/>
      <c r="Z9" s="10"/>
      <c r="AA9" s="10"/>
      <c r="AB9" s="10"/>
      <c r="AC9" s="10"/>
      <c r="AD9" s="10"/>
      <c r="AE9" s="10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Batcombe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E04003497</v>
      </c>
      <c r="I10" s="2" t="s">
        <v>129</v>
      </c>
      <c r="M10" s="7">
        <v>100</v>
      </c>
      <c r="N10" s="7">
        <v>71.235922330097083</v>
      </c>
      <c r="O10" s="7">
        <v>38.067961165048551</v>
      </c>
      <c r="P10" s="7">
        <v>33.172815533980582</v>
      </c>
      <c r="Q10" s="7">
        <v>0.74757281553398036</v>
      </c>
      <c r="R10" s="7">
        <v>12.640776699029127</v>
      </c>
      <c r="S10" s="7">
        <v>4.7116504854368921</v>
      </c>
      <c r="T10" s="7">
        <v>7.9233009708737843</v>
      </c>
      <c r="U10" s="7">
        <v>13.698058252427183</v>
      </c>
      <c r="V10" s="7">
        <v>11.905825242718445</v>
      </c>
      <c r="W10" s="7">
        <v>1.7893203883495146</v>
      </c>
      <c r="X10" s="7">
        <v>1.6844660194174763</v>
      </c>
      <c r="Y10" s="10"/>
      <c r="Z10" s="10"/>
      <c r="AA10" s="10"/>
      <c r="AB10" s="10"/>
      <c r="AC10" s="10"/>
      <c r="AD10" s="10"/>
      <c r="AE10" s="10"/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Beaminster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E04003498</v>
      </c>
      <c r="I11" s="2" t="s">
        <v>130</v>
      </c>
      <c r="M11" s="7">
        <v>100</v>
      </c>
      <c r="N11" s="7">
        <v>70.221818181818179</v>
      </c>
      <c r="O11" s="7">
        <v>34.752727272727277</v>
      </c>
      <c r="P11" s="7">
        <v>35.469090909090909</v>
      </c>
      <c r="Q11" s="7">
        <v>0.71636363636363642</v>
      </c>
      <c r="R11" s="7">
        <v>13.807272727272727</v>
      </c>
      <c r="S11" s="7">
        <v>6.0072727272727278</v>
      </c>
      <c r="T11" s="7">
        <v>7.8018181818181809</v>
      </c>
      <c r="U11" s="7">
        <v>13.978181818181817</v>
      </c>
      <c r="V11" s="7">
        <v>12.605454545454547</v>
      </c>
      <c r="W11" s="7">
        <v>1.3763636363636365</v>
      </c>
      <c r="X11" s="7">
        <v>1.2727272727272727</v>
      </c>
      <c r="Y11" s="10"/>
      <c r="Z11" s="10"/>
      <c r="AA11" s="10"/>
      <c r="AB11" s="10"/>
      <c r="AC11" s="10"/>
      <c r="AD11" s="10"/>
      <c r="AE11" s="10"/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Beer Hackett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E04003499</v>
      </c>
      <c r="I12" s="2" t="s">
        <v>131</v>
      </c>
      <c r="M12" s="7">
        <v>100</v>
      </c>
      <c r="N12" s="7">
        <v>61.229166666666679</v>
      </c>
      <c r="O12" s="7">
        <v>28.324404761904763</v>
      </c>
      <c r="P12" s="7">
        <v>32.904761904761905</v>
      </c>
      <c r="Q12" s="7">
        <v>0.81607142857142856</v>
      </c>
      <c r="R12" s="7">
        <v>18.830952380952379</v>
      </c>
      <c r="S12" s="7">
        <v>10.720238095238095</v>
      </c>
      <c r="T12" s="7">
        <v>8.1107142857142858</v>
      </c>
      <c r="U12" s="7">
        <v>17.899404761904762</v>
      </c>
      <c r="V12" s="7">
        <v>16.544642857142858</v>
      </c>
      <c r="W12" s="7">
        <v>1.3499999999999999</v>
      </c>
      <c r="X12" s="7">
        <v>1.2285714285714284</v>
      </c>
      <c r="Y12" s="10"/>
      <c r="Z12" s="10"/>
      <c r="AA12" s="10"/>
      <c r="AB12" s="10"/>
      <c r="AC12" s="10"/>
      <c r="AD12" s="10"/>
      <c r="AE12" s="10"/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Bettiscombe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E04003500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Bincombe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E04003501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Bishop's Caundle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E04003502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Bothenhampton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E04003503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Bradford Abbas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E04003504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Bradford Peverell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E04003505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Bradpole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E04003506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Bridport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E04003507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Broadmayne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E04003508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Broadwindsor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E04003509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Buckland Newton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E04003510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Burleston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E04003511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Burstock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E04003512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Burton Bradstock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E04003513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Castleton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E04003514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Catherston Leweston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E04003515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Cattistock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E04003516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Caundle Marsh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E04003517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Cerne Abbas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E04003518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Charminster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E04003519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Charmouth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E04003520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Chedington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E04003521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Cheselbourne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E04003522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Chetnole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E04003523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Chickerell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E04003524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Chideock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E04003525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Chilcombe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E04003526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Chilfrome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E04003527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Clifton Maybank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E04003528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Compton Valence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E04003529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Corscombe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E04003530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Crossways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E04003531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Dewlish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E04003532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Dorchester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E04003533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East Chelborough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E04003534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Evershot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E04003535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Fleet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E04003536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Folke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E04003537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Frampton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E04003538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Frome St. Quintin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E04003539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Frome Vauchurch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E04003540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Goathill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E04003541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Godmanstone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E04003542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Halstock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E04003543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Haydon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E04003544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Hermitage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E04003545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Hilfield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E04003546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Holnest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E04003547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Holwell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E04003548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Hooke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E04003549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Kingston Russell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E04003550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Langton Herring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E04003551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Leigh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E04003552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Leweston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E04003553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Lillington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E04003554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Littlebredy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E04003555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Litton Cheney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E04003556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Loders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E04003557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Long Bredy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E04003558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Longburton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E04003559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Lyme Regis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E04003560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Maiden Newton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E04003561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Mapperton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E04003562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Marshwood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E04003563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Melbury Bubb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E04003564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Melbury Osmond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E04003565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Melbury Sampford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E04003566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Melcombe Horsey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E04003567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Minterne Magna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E04003568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Mosterton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E04003569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Nether Cerne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E04003571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Nether Compton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E04003572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Netherbury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E04003570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North Poorton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E04003573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North Wootton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E04003574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Oborne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E04003575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Osmington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E04003576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Over Compton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E04003577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Owermoigne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E04003578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Piddlehinton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E04003579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Piddletrenthide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E04003580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Pilsdon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E04003581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Portesham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E04003582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Powerstock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E04003583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Poxwell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E04003584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Poyntington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E04003585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Puddletown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E04003586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Puncknowle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E04003587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Purse Caundle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E04003588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Rampisham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E04003589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Ryme Intrinseca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E04003590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Sandford Orcas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E04003591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Seaborough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E04003592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Sherborne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E04003593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Shipton Gorge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E04003594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South Perrott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E04003595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Stanton St. Gabriel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E04003596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Stinsford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E04003597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Stockwood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E04003598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Stoke Abbott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E04003599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Stratton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E04003600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Swyre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E04003601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Sydling St. Nicholas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E04003602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Symondsbury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E04003603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Thorncombe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E04003604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>Thornford</v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>E04003605</v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>Tincleton</v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>E04003606</v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>Toller Fratrum</v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>E04003607</v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>Toller Porcorum</v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>E04003608</v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>Tolpuddle</v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>E04003609</v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>Trent</v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>E04003610</v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>Up Cerne</v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>E04003611</v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>Warmwell</v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>E04003612</v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>West Chelborough</v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>E04003613</v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>West Compton</v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>E04003614</v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>West Knighton</v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>E04003615</v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>West Stafford</v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>E04003616</v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>Whitchurch Canonicorum</v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>E04003618</v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>Whitcombe</v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>E04003617</v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>Winterborne Came</v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>E04003619</v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>Winterborne Herringston</v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>E04003620</v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>Winterborne Monkton</v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>E04003621</v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>Winterborne St. Martin</v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>E04003622</v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>Winterbourne Abbas</v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>E04003623</v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>Winterbourne Steepleton</v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>E04003624</v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>Woodsford</v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>E04003625</v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>Wootton Fitzpaine</v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>E04003626</v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>Wraxall</v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>E04003627</v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>Wynford Eagle</v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>E04003628</v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>Yetminster</v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>E04003629</v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password="CE46" sheet="1" objects="1" scenarios="1"/>
  <protectedRanges>
    <protectedRange sqref="I5" name="Range2"/>
    <protectedRange sqref="B5" name="Range1"/>
  </protectedRanges>
  <mergeCells count="1">
    <mergeCell ref="M3:X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Crawford</cp:lastModifiedBy>
  <dcterms:created xsi:type="dcterms:W3CDTF">2013-04-29T08:43:14Z</dcterms:created>
  <dcterms:modified xsi:type="dcterms:W3CDTF">2016-02-17T09:56:35Z</dcterms:modified>
</cp:coreProperties>
</file>